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R:\2022 sb\Entry Documents\"/>
    </mc:Choice>
  </mc:AlternateContent>
  <xr:revisionPtr revIDLastSave="0" documentId="13_ncr:1_{B99950A9-8323-423B-808D-CCBE4311985D}" xr6:coauthVersionLast="47" xr6:coauthVersionMax="47" xr10:uidLastSave="{00000000-0000-0000-0000-000000000000}"/>
  <bookViews>
    <workbookView xWindow="38280" yWindow="4560" windowWidth="29040" windowHeight="15840" xr2:uid="{00000000-000D-0000-FFFF-FFFF00000000}"/>
  </bookViews>
  <sheets>
    <sheet name="Instructions" sheetId="4" r:id="rId1"/>
    <sheet name="Entry sheet" sheetId="2" r:id="rId2"/>
    <sheet name="Characteristics" sheetId="3" r:id="rId3"/>
    <sheet name="Invoice" sheetId="6" r:id="rId4"/>
  </sheets>
  <definedNames>
    <definedName name="__IntlFixup" hidden="1">TRUE</definedName>
    <definedName name="_Order1" hidden="1">0</definedName>
    <definedName name="data">'Entry sheet'!$B$15:$C$34</definedName>
    <definedName name="Data.Dump" hidden="1">OFFSET([0]!Data.Top.Left,1,0)</definedName>
    <definedName name="Entries">'Entry sheet'!$B$15:$P$34</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 l="1"/>
  <c r="AB17" i="2"/>
  <c r="AB18" i="2"/>
  <c r="AB19" i="2"/>
  <c r="AB20" i="2"/>
  <c r="AB21" i="2"/>
  <c r="AB22" i="2"/>
  <c r="AB23" i="2"/>
  <c r="AB24" i="2"/>
  <c r="AB25" i="2"/>
  <c r="AB26" i="2"/>
  <c r="AB27" i="2"/>
  <c r="AB28" i="2"/>
  <c r="AB29" i="2"/>
  <c r="AB30" i="2"/>
  <c r="AB31" i="2"/>
  <c r="AB32" i="2"/>
  <c r="AB33" i="2"/>
  <c r="AB34" i="2"/>
  <c r="AB15" i="2"/>
  <c r="A9" i="6"/>
  <c r="A8" i="6"/>
  <c r="I9" i="6"/>
  <c r="AA3" i="2" l="1"/>
  <c r="B4" i="3" l="1"/>
  <c r="B14" i="3"/>
  <c r="B15" i="3"/>
  <c r="B16" i="3"/>
  <c r="B17" i="3"/>
  <c r="B18" i="3"/>
  <c r="B19" i="3"/>
  <c r="B20" i="3"/>
  <c r="B21" i="3"/>
  <c r="B22" i="3"/>
  <c r="B23" i="3"/>
  <c r="A10" i="6" l="1"/>
  <c r="A7" i="6"/>
  <c r="S36" i="2" l="1"/>
  <c r="I7" i="6" l="1"/>
  <c r="B7" i="3" l="1"/>
  <c r="B5" i="3"/>
  <c r="B6" i="3"/>
  <c r="B8" i="3"/>
  <c r="B9" i="3"/>
  <c r="B10" i="3"/>
  <c r="B11" i="3"/>
  <c r="B12" i="3"/>
  <c r="B13" i="3"/>
  <c r="X40" i="2"/>
  <c r="W38" i="2"/>
  <c r="T36" i="2"/>
  <c r="U36" i="2"/>
  <c r="R36" i="2"/>
  <c r="AB40" i="2" l="1"/>
  <c r="A19" i="6"/>
  <c r="I19" i="6" s="1"/>
  <c r="AB38" i="2"/>
  <c r="A17" i="6"/>
  <c r="I17" i="6" s="1"/>
  <c r="A15" i="6"/>
  <c r="I15" i="6" s="1"/>
  <c r="AB36" i="2"/>
  <c r="AB43" i="2" l="1"/>
  <c r="I26" i="6"/>
</calcChain>
</file>

<file path=xl/sharedStrings.xml><?xml version="1.0" encoding="utf-8"?>
<sst xmlns="http://schemas.openxmlformats.org/spreadsheetml/2006/main" count="117" uniqueCount="100">
  <si>
    <t>Office Use</t>
  </si>
  <si>
    <t>Date:</t>
  </si>
  <si>
    <t>Contact Person:</t>
  </si>
  <si>
    <t>Address:</t>
  </si>
  <si>
    <t>Phone:</t>
  </si>
  <si>
    <t>Wisconsin  Soybean Evaluation Program</t>
  </si>
  <si>
    <t>Website:</t>
  </si>
  <si>
    <t>CN</t>
  </si>
  <si>
    <t>Previous ID (Exp #)</t>
  </si>
  <si>
    <t>Company Name:</t>
  </si>
  <si>
    <t>S</t>
  </si>
  <si>
    <t>C</t>
  </si>
  <si>
    <t>NC</t>
  </si>
  <si>
    <t>N</t>
  </si>
  <si>
    <t>MG</t>
  </si>
  <si>
    <t xml:space="preserve">Seed </t>
  </si>
  <si>
    <t>Required</t>
  </si>
  <si>
    <t xml:space="preserve">Total Fee </t>
  </si>
  <si>
    <t>LL</t>
  </si>
  <si>
    <t>-------------------------</t>
  </si>
  <si>
    <t xml:space="preserve"> ------------------------------------</t>
  </si>
  <si>
    <t>http://coolbean.info/</t>
  </si>
  <si>
    <t>acroth@wisc.edu</t>
  </si>
  <si>
    <t>Adam Roth</t>
  </si>
  <si>
    <t>Seed Treatment Applied</t>
  </si>
  <si>
    <t>X</t>
  </si>
  <si>
    <t>*MG are recommended maturity groups</t>
  </si>
  <si>
    <t>Seed</t>
  </si>
  <si>
    <t>Contact Info</t>
  </si>
  <si>
    <t>phone</t>
  </si>
  <si>
    <t>email</t>
  </si>
  <si>
    <t>website</t>
  </si>
  <si>
    <r>
      <t>Deadlines</t>
    </r>
    <r>
      <rPr>
        <b/>
        <sz val="12"/>
        <rFont val="Arial"/>
        <family val="2"/>
      </rPr>
      <t xml:space="preserve">: </t>
    </r>
  </si>
  <si>
    <t>Entry Form &amp; Fee</t>
  </si>
  <si>
    <t>Characteristics of Soybean Varieties</t>
  </si>
  <si>
    <t>Flower</t>
  </si>
  <si>
    <t>Pod</t>
  </si>
  <si>
    <t>Hilum</t>
  </si>
  <si>
    <t>Pubescence</t>
  </si>
  <si>
    <r>
      <t>SCN Source</t>
    </r>
    <r>
      <rPr>
        <vertAlign val="superscript"/>
        <sz val="12"/>
        <rFont val="Calibri"/>
        <family val="2"/>
      </rPr>
      <t>1</t>
    </r>
  </si>
  <si>
    <r>
      <t>PRR Genes</t>
    </r>
    <r>
      <rPr>
        <vertAlign val="superscript"/>
        <sz val="12"/>
        <rFont val="Calibri"/>
        <family val="2"/>
      </rPr>
      <t>2</t>
    </r>
  </si>
  <si>
    <r>
      <t>Color</t>
    </r>
    <r>
      <rPr>
        <vertAlign val="superscript"/>
        <sz val="12"/>
        <rFont val="Calibri"/>
        <family val="2"/>
      </rPr>
      <t>3</t>
    </r>
  </si>
  <si>
    <t>back to entry sheet</t>
  </si>
  <si>
    <t>Information provided on the "Characteristics" tab is included with published results</t>
  </si>
  <si>
    <t xml:space="preserve">Entry </t>
  </si>
  <si>
    <r>
      <rPr>
        <vertAlign val="superscript"/>
        <sz val="11"/>
        <rFont val="Calibri"/>
        <family val="2"/>
      </rPr>
      <t>1</t>
    </r>
    <r>
      <rPr>
        <sz val="11"/>
        <rFont val="Calibri"/>
        <family val="2"/>
      </rPr>
      <t xml:space="preserve"> Source of SCN Resistance (ex. Peking, PI 88788, Susceptible(S))</t>
    </r>
  </si>
  <si>
    <r>
      <rPr>
        <vertAlign val="superscript"/>
        <sz val="11"/>
        <color indexed="8"/>
        <rFont val="Calibri"/>
        <family val="2"/>
      </rPr>
      <t>2</t>
    </r>
    <r>
      <rPr>
        <sz val="11"/>
        <rFont val="Calibri"/>
        <family val="2"/>
      </rPr>
      <t xml:space="preserve"> PRR= Phytophthora Root Rot Resistance:  PRR Genes listed designate resistance to PRR Races. (ex. Rps 1-k, Rps 1-c, Rps 3-a)</t>
    </r>
  </si>
  <si>
    <t>Auto fill from Entry sheet</t>
  </si>
  <si>
    <r>
      <rPr>
        <vertAlign val="superscript"/>
        <sz val="11"/>
        <color indexed="8"/>
        <rFont val="Calibri"/>
        <family val="2"/>
      </rPr>
      <t>3</t>
    </r>
    <r>
      <rPr>
        <sz val="11"/>
        <rFont val="Calibri"/>
        <family val="2"/>
      </rPr>
      <t xml:space="preserve"> BL= Black, BF = Buff, BR= Brown, G= Gray, IB= Imperfect Black, LTW= Light Tawny, M= Mixed, P= Purple, T= Tan, TW= Tawny, W=White, Y= Yellow.</t>
    </r>
  </si>
  <si>
    <t>GT</t>
  </si>
  <si>
    <t xml:space="preserve">Glyphosate Tolerant  Regional Trials   </t>
  </si>
  <si>
    <t>Entry</t>
  </si>
  <si>
    <t>Send form, seed, and fee made payable to:</t>
  </si>
  <si>
    <t xml:space="preserve">Brand </t>
  </si>
  <si>
    <t>RR2Y</t>
  </si>
  <si>
    <t>RR2X</t>
  </si>
  <si>
    <t>Herbicide Technology</t>
  </si>
  <si>
    <r>
      <t xml:space="preserve">GT Regional Trials: </t>
    </r>
    <r>
      <rPr>
        <b/>
        <u/>
        <sz val="12"/>
        <rFont val="Arial"/>
        <family val="2"/>
      </rPr>
      <t>S</t>
    </r>
    <r>
      <rPr>
        <sz val="12"/>
        <rFont val="Arial"/>
        <family val="2"/>
      </rPr>
      <t xml:space="preserve">=Southern Region (MG 1.0-2.9), </t>
    </r>
    <r>
      <rPr>
        <b/>
        <u/>
        <sz val="12"/>
        <rFont val="Arial"/>
        <family val="2"/>
      </rPr>
      <t>C</t>
    </r>
    <r>
      <rPr>
        <sz val="12"/>
        <rFont val="Arial"/>
        <family val="2"/>
      </rPr>
      <t xml:space="preserve">=Central Region (MG 0.5-2.4), </t>
    </r>
    <r>
      <rPr>
        <b/>
        <u/>
        <sz val="12"/>
        <rFont val="Arial"/>
        <family val="2"/>
      </rPr>
      <t>NC</t>
    </r>
    <r>
      <rPr>
        <sz val="12"/>
        <rFont val="Arial"/>
        <family val="2"/>
      </rPr>
      <t xml:space="preserve">=North Central Region (MG 0.0-1.8), </t>
    </r>
    <r>
      <rPr>
        <b/>
        <u/>
        <sz val="12"/>
        <rFont val="Arial"/>
        <family val="2"/>
      </rPr>
      <t>N</t>
    </r>
    <r>
      <rPr>
        <sz val="12"/>
        <rFont val="Arial"/>
        <family val="2"/>
      </rPr>
      <t>=Northern Region Test (MG 0.0-1.0)</t>
    </r>
  </si>
  <si>
    <t>Total number of varieties in each GT Regional Trial</t>
  </si>
  <si>
    <t>April 1</t>
  </si>
  <si>
    <t>March 15</t>
  </si>
  <si>
    <t>608-485-0943</t>
  </si>
  <si>
    <t>GT27</t>
  </si>
  <si>
    <t>LLGT27</t>
  </si>
  <si>
    <r>
      <t xml:space="preserve">Herbicide Technology: </t>
    </r>
    <r>
      <rPr>
        <b/>
        <sz val="12"/>
        <rFont val="Arial"/>
        <family val="2"/>
      </rPr>
      <t>GT</t>
    </r>
    <r>
      <rPr>
        <sz val="12"/>
        <rFont val="Arial"/>
        <family val="2"/>
      </rPr>
      <t xml:space="preserve"> or </t>
    </r>
    <r>
      <rPr>
        <b/>
        <sz val="12"/>
        <rFont val="Arial"/>
        <family val="2"/>
      </rPr>
      <t xml:space="preserve">RR2Y </t>
    </r>
    <r>
      <rPr>
        <sz val="12"/>
        <rFont val="Arial"/>
        <family val="2"/>
      </rPr>
      <t xml:space="preserve">=glyphosate, </t>
    </r>
    <r>
      <rPr>
        <b/>
        <sz val="12"/>
        <rFont val="Arial"/>
        <family val="2"/>
      </rPr>
      <t>RR2X</t>
    </r>
    <r>
      <rPr>
        <sz val="12"/>
        <rFont val="Arial"/>
        <family val="2"/>
      </rPr>
      <t xml:space="preserve"> = glyphosate &amp; dicamba, </t>
    </r>
    <r>
      <rPr>
        <b/>
        <sz val="12"/>
        <rFont val="Arial"/>
        <family val="2"/>
      </rPr>
      <t xml:space="preserve">GT27 </t>
    </r>
    <r>
      <rPr>
        <sz val="12"/>
        <rFont val="Arial"/>
        <family val="2"/>
      </rPr>
      <t xml:space="preserve">= glyphosate &amp; isoxaflutole, </t>
    </r>
    <r>
      <rPr>
        <b/>
        <sz val="12"/>
        <rFont val="Arial"/>
        <family val="2"/>
      </rPr>
      <t>LLGT27</t>
    </r>
    <r>
      <rPr>
        <sz val="12"/>
        <rFont val="Arial"/>
        <family val="2"/>
      </rPr>
      <t xml:space="preserve"> = glufosinate &amp; glyphosate &amp; isoxaflutole, </t>
    </r>
    <r>
      <rPr>
        <b/>
        <sz val="12"/>
        <rFont val="Arial"/>
        <family val="2"/>
      </rPr>
      <t>LL</t>
    </r>
    <r>
      <rPr>
        <sz val="12"/>
        <rFont val="Arial"/>
        <family val="2"/>
      </rPr>
      <t xml:space="preserve"> = glufosinate, </t>
    </r>
    <r>
      <rPr>
        <b/>
        <sz val="12"/>
        <rFont val="Arial"/>
        <family val="2"/>
      </rPr>
      <t xml:space="preserve">CN </t>
    </r>
    <r>
      <rPr>
        <sz val="12"/>
        <rFont val="Arial"/>
        <family val="2"/>
      </rPr>
      <t>=conventional</t>
    </r>
    <r>
      <rPr>
        <b/>
        <u/>
        <sz val="12"/>
        <rFont val="Arial"/>
        <family val="2"/>
      </rPr>
      <t/>
    </r>
  </si>
  <si>
    <t>E3</t>
  </si>
  <si>
    <r>
      <rPr>
        <b/>
        <sz val="12"/>
        <rFont val="Arial"/>
        <family val="2"/>
      </rPr>
      <t>GT27</t>
    </r>
    <r>
      <rPr>
        <sz val="12"/>
        <rFont val="Arial"/>
        <family val="2"/>
      </rPr>
      <t xml:space="preserve"> = glyphosate/isoxaflutole, </t>
    </r>
    <r>
      <rPr>
        <b/>
        <sz val="12"/>
        <rFont val="Arial"/>
        <family val="2"/>
      </rPr>
      <t>LLGT27</t>
    </r>
    <r>
      <rPr>
        <sz val="12"/>
        <rFont val="Arial"/>
        <family val="2"/>
      </rPr>
      <t xml:space="preserve"> = glufosinate/glyphosate/isoxaflutole, </t>
    </r>
    <r>
      <rPr>
        <b/>
        <sz val="12"/>
        <rFont val="Arial"/>
        <family val="2"/>
      </rPr>
      <t>LL</t>
    </r>
    <r>
      <rPr>
        <sz val="12"/>
        <rFont val="Arial"/>
        <family val="2"/>
      </rPr>
      <t xml:space="preserve"> = glufosinate, </t>
    </r>
    <r>
      <rPr>
        <b/>
        <sz val="12"/>
        <rFont val="Arial"/>
        <family val="2"/>
      </rPr>
      <t>CN</t>
    </r>
    <r>
      <rPr>
        <sz val="12"/>
        <rFont val="Arial"/>
        <family val="2"/>
      </rPr>
      <t xml:space="preserve"> =conventional</t>
    </r>
  </si>
  <si>
    <t>UW-Madison Agronomy Department</t>
  </si>
  <si>
    <t>INVOICE</t>
  </si>
  <si>
    <t>BILLED TO:</t>
  </si>
  <si>
    <t>QUANTITY</t>
  </si>
  <si>
    <t>DESCRIPTION</t>
  </si>
  <si>
    <t>UNIT PRICE</t>
  </si>
  <si>
    <t>AMOUNT</t>
  </si>
  <si>
    <t/>
  </si>
  <si>
    <t xml:space="preserve"> TOTAL</t>
  </si>
  <si>
    <t>DIRECT ALL INQUIRIES TO:</t>
  </si>
  <si>
    <t>MAKE ALL CHECKS PAYABLE TO:</t>
  </si>
  <si>
    <t>PAY THIS</t>
  </si>
  <si>
    <t>Wisconsin Soybean Evaluation Program</t>
  </si>
  <si>
    <t xml:space="preserve">DATE </t>
  </si>
  <si>
    <t>Glyphosate Tolerant Trials</t>
  </si>
  <si>
    <t>Southern Region Conventional Trials</t>
  </si>
  <si>
    <t>North Central Region Conventional Trial</t>
  </si>
  <si>
    <t>XF</t>
  </si>
  <si>
    <r>
      <rPr>
        <b/>
        <sz val="12"/>
        <rFont val="Arial"/>
        <family val="2"/>
      </rPr>
      <t>GT</t>
    </r>
    <r>
      <rPr>
        <sz val="12"/>
        <rFont val="Arial"/>
        <family val="2"/>
      </rPr>
      <t xml:space="preserve"> or </t>
    </r>
    <r>
      <rPr>
        <b/>
        <sz val="12"/>
        <rFont val="Arial"/>
        <family val="2"/>
      </rPr>
      <t>RR2Y</t>
    </r>
    <r>
      <rPr>
        <sz val="12"/>
        <rFont val="Arial"/>
        <family val="2"/>
      </rPr>
      <t xml:space="preserve"> =glyphosate, </t>
    </r>
    <r>
      <rPr>
        <b/>
        <sz val="12"/>
        <rFont val="Arial"/>
        <family val="2"/>
      </rPr>
      <t>RR2X</t>
    </r>
    <r>
      <rPr>
        <sz val="12"/>
        <rFont val="Arial"/>
        <family val="2"/>
      </rPr>
      <t xml:space="preserve"> = glyphosate/dicamba, </t>
    </r>
    <r>
      <rPr>
        <b/>
        <sz val="12"/>
        <rFont val="Arial"/>
        <family val="2"/>
      </rPr>
      <t>XF</t>
    </r>
    <r>
      <rPr>
        <sz val="12"/>
        <rFont val="Arial"/>
        <family val="2"/>
      </rPr>
      <t xml:space="preserve"> = glufosinate/glyphosate/dicamba, </t>
    </r>
    <r>
      <rPr>
        <b/>
        <sz val="12"/>
        <rFont val="Arial"/>
        <family val="2"/>
      </rPr>
      <t>E3</t>
    </r>
    <r>
      <rPr>
        <sz val="12"/>
        <rFont val="Arial"/>
        <family val="2"/>
      </rPr>
      <t xml:space="preserve"> = glufosinate/glyphosate/2,4-D</t>
    </r>
  </si>
  <si>
    <t>N695 Hopkins Rd</t>
  </si>
  <si>
    <t>Arlington, WI 53911</t>
  </si>
  <si>
    <t>Conventional Herbicide Trials</t>
  </si>
  <si>
    <t xml:space="preserve"> Total number of varieties in the Southern Region Conventional Trial</t>
  </si>
  <si>
    <r>
      <t xml:space="preserve">Conventional Herbicide Trials:  </t>
    </r>
    <r>
      <rPr>
        <b/>
        <u/>
        <sz val="12"/>
        <rFont val="Arial"/>
        <family val="2"/>
      </rPr>
      <t>S</t>
    </r>
    <r>
      <rPr>
        <sz val="12"/>
        <rFont val="Arial"/>
        <family val="2"/>
      </rPr>
      <t xml:space="preserve">=Southern Region (MG 1.0-2.9), </t>
    </r>
    <r>
      <rPr>
        <b/>
        <u/>
        <sz val="12"/>
        <rFont val="Arial"/>
        <family val="2"/>
      </rPr>
      <t>NC</t>
    </r>
    <r>
      <rPr>
        <sz val="12"/>
        <rFont val="Arial"/>
        <family val="2"/>
      </rPr>
      <t>=North Central  (MG 0.0-1.8)</t>
    </r>
  </si>
  <si>
    <t>N695 Hopkins Rd.</t>
  </si>
  <si>
    <t xml:space="preserve"> Total number of varieties in the North Central Conventional Trial</t>
  </si>
  <si>
    <t>*This form or the last tab on                                                                                          the worksheet will serve as the invoice</t>
  </si>
  <si>
    <t>2022 WISCONSIN SOYBEAN VARIETY PERFORMANCE TRIALS APPLICATION</t>
  </si>
  <si>
    <t xml:space="preserve"> # of GT Trials x 10 lb.</t>
  </si>
  <si>
    <t xml:space="preserve"> # of CN Trilas x 5 lb.</t>
  </si>
  <si>
    <t>REQUESTED BY:</t>
  </si>
  <si>
    <t>Email:</t>
  </si>
  <si>
    <t>Entries to 2022 Wisconsin Soybean Performance Trials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</si>
</sst>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
    <numFmt numFmtId="166" formatCode="&quot;$&quot;#,##0.00"/>
  </numFmts>
  <fonts count="35">
    <font>
      <sz val="12"/>
      <name val="Arial MT"/>
    </font>
    <font>
      <sz val="12"/>
      <name val="Arial"/>
      <family val="2"/>
    </font>
    <font>
      <b/>
      <sz val="14"/>
      <name val="Arial"/>
      <family val="2"/>
    </font>
    <font>
      <b/>
      <sz val="12"/>
      <name val="Arial"/>
      <family val="2"/>
    </font>
    <font>
      <u/>
      <sz val="12"/>
      <name val="Arial"/>
      <family val="2"/>
    </font>
    <font>
      <b/>
      <u/>
      <sz val="12"/>
      <name val="Arial"/>
      <family val="2"/>
    </font>
    <font>
      <sz val="10"/>
      <name val="Arial"/>
      <family val="2"/>
    </font>
    <font>
      <sz val="9"/>
      <name val="Arial"/>
      <family val="2"/>
    </font>
    <font>
      <sz val="14"/>
      <name val="Arial"/>
      <family val="2"/>
    </font>
    <font>
      <u/>
      <sz val="14"/>
      <name val="Arial"/>
      <family val="2"/>
    </font>
    <font>
      <sz val="8"/>
      <name val="Arial"/>
      <family val="2"/>
    </font>
    <font>
      <u/>
      <sz val="7.2"/>
      <color indexed="12"/>
      <name val="Arial MT"/>
    </font>
    <font>
      <sz val="11"/>
      <name val="Arial"/>
      <family val="2"/>
    </font>
    <font>
      <u/>
      <sz val="11"/>
      <name val="Arial MT"/>
    </font>
    <font>
      <b/>
      <sz val="18"/>
      <name val="Arial"/>
      <family val="2"/>
    </font>
    <font>
      <u/>
      <sz val="12"/>
      <color indexed="12"/>
      <name val="Arial"/>
      <family val="2"/>
    </font>
    <font>
      <u/>
      <sz val="12"/>
      <color indexed="12"/>
      <name val="Arial MT"/>
    </font>
    <font>
      <vertAlign val="superscript"/>
      <sz val="12"/>
      <name val="Calibri"/>
      <family val="2"/>
    </font>
    <font>
      <sz val="11"/>
      <name val="Calibri"/>
      <family val="2"/>
    </font>
    <font>
      <vertAlign val="superscript"/>
      <sz val="11"/>
      <name val="Calibri"/>
      <family val="2"/>
    </font>
    <font>
      <vertAlign val="superscript"/>
      <sz val="11"/>
      <color indexed="8"/>
      <name val="Calibri"/>
      <family val="2"/>
    </font>
    <font>
      <sz val="9"/>
      <name val="Calibri"/>
      <family val="2"/>
      <scheme val="minor"/>
    </font>
    <font>
      <sz val="12"/>
      <name val="Calibri"/>
      <family val="2"/>
      <scheme val="minor"/>
    </font>
    <font>
      <sz val="11"/>
      <name val="Calibri"/>
      <family val="2"/>
      <scheme val="minor"/>
    </font>
    <font>
      <u/>
      <sz val="10"/>
      <color indexed="12"/>
      <name val="Calibri"/>
      <family val="2"/>
      <scheme val="minor"/>
    </font>
    <font>
      <i/>
      <u/>
      <sz val="12"/>
      <color indexed="12"/>
      <name val="Calibri"/>
      <family val="2"/>
      <scheme val="minor"/>
    </font>
    <font>
      <b/>
      <sz val="12"/>
      <name val="Calibri"/>
      <family val="2"/>
      <scheme val="minor"/>
    </font>
    <font>
      <b/>
      <i/>
      <u/>
      <sz val="12"/>
      <name val="Arial"/>
      <family val="2"/>
    </font>
    <font>
      <b/>
      <sz val="11"/>
      <name val="Arial"/>
      <family val="2"/>
    </font>
    <font>
      <sz val="10"/>
      <name val="Arial"/>
    </font>
    <font>
      <sz val="14"/>
      <color theme="0"/>
      <name val="Arial"/>
      <family val="2"/>
    </font>
    <font>
      <sz val="10"/>
      <color theme="0"/>
      <name val="Arial"/>
      <family val="2"/>
    </font>
    <font>
      <b/>
      <sz val="10"/>
      <name val="Arial"/>
      <family val="2"/>
    </font>
    <font>
      <b/>
      <sz val="12"/>
      <color theme="3"/>
      <name val="Arial"/>
      <family val="2"/>
    </font>
    <font>
      <b/>
      <sz val="16"/>
      <color theme="5" tint="-0.249977111117893"/>
      <name val="Arial"/>
      <family val="2"/>
    </font>
  </fonts>
  <fills count="13">
    <fill>
      <patternFill patternType="none"/>
    </fill>
    <fill>
      <patternFill patternType="gray125"/>
    </fill>
    <fill>
      <patternFill patternType="solid">
        <fgColor indexed="13"/>
        <bgColor indexed="64"/>
      </patternFill>
    </fill>
    <fill>
      <patternFill patternType="solid">
        <fgColor indexed="9"/>
        <bgColor indexed="8"/>
      </patternFill>
    </fill>
    <fill>
      <patternFill patternType="solid">
        <fgColor indexed="6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xf numFmtId="0" fontId="11" fillId="0" borderId="0" applyNumberFormat="0" applyFill="0" applyBorder="0" applyAlignment="0" applyProtection="0">
      <alignment vertical="top"/>
      <protection locked="0"/>
    </xf>
    <xf numFmtId="0" fontId="29" fillId="0" borderId="0"/>
  </cellStyleXfs>
  <cellXfs count="169">
    <xf numFmtId="0" fontId="0" fillId="0" borderId="0" xfId="0"/>
    <xf numFmtId="0" fontId="21" fillId="0" borderId="0" xfId="0" applyFont="1" applyProtection="1">
      <protection locked="0"/>
    </xf>
    <xf numFmtId="0" fontId="0" fillId="0" borderId="0" xfId="0" applyProtection="1">
      <protection locked="0"/>
    </xf>
    <xf numFmtId="0" fontId="22" fillId="0" borderId="0" xfId="0" applyFont="1" applyProtection="1">
      <protection locked="0"/>
    </xf>
    <xf numFmtId="0" fontId="22" fillId="0" borderId="1" xfId="0" applyFont="1" applyBorder="1" applyAlignment="1" applyProtection="1">
      <alignment horizontal="center"/>
      <protection locked="0"/>
    </xf>
    <xf numFmtId="0" fontId="22" fillId="0" borderId="1" xfId="0" applyFont="1" applyBorder="1" applyAlignment="1" applyProtection="1">
      <alignment horizontal="center" wrapText="1"/>
      <protection locked="0"/>
    </xf>
    <xf numFmtId="0" fontId="22" fillId="0" borderId="2" xfId="0" applyFont="1" applyBorder="1" applyAlignment="1" applyProtection="1">
      <alignment horizontal="center"/>
      <protection locked="0"/>
    </xf>
    <xf numFmtId="0" fontId="22" fillId="0" borderId="2" xfId="0" applyFont="1" applyBorder="1" applyAlignment="1" applyProtection="1">
      <alignment horizontal="center" wrapText="1"/>
      <protection locked="0"/>
    </xf>
    <xf numFmtId="0" fontId="22" fillId="0" borderId="0" xfId="0" applyFont="1" applyAlignment="1" applyProtection="1">
      <alignment horizontal="left"/>
      <protection locked="0"/>
    </xf>
    <xf numFmtId="0" fontId="22" fillId="0" borderId="3" xfId="0" applyFont="1" applyBorder="1" applyProtection="1">
      <protection locked="0"/>
    </xf>
    <xf numFmtId="0" fontId="23" fillId="0" borderId="0" xfId="0" applyFont="1" applyProtection="1">
      <protection locked="0"/>
    </xf>
    <xf numFmtId="0" fontId="24" fillId="5" borderId="0" xfId="1" applyFont="1" applyFill="1" applyAlignment="1" applyProtection="1">
      <protection locked="0"/>
    </xf>
    <xf numFmtId="0" fontId="8" fillId="0" borderId="0" xfId="0" applyFont="1" applyAlignment="1" applyProtection="1">
      <alignment vertical="center"/>
      <protection locked="0"/>
    </xf>
    <xf numFmtId="0" fontId="14"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8" fillId="0" borderId="0" xfId="0" applyFont="1" applyBorder="1" applyAlignment="1" applyProtection="1">
      <alignmen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center"/>
      <protection locked="0"/>
    </xf>
    <xf numFmtId="0" fontId="8" fillId="3" borderId="0" xfId="0" applyFont="1" applyFill="1" applyBorder="1" applyAlignment="1" applyProtection="1">
      <alignment horizontal="centerContinuous" vertical="top"/>
      <protection locked="0"/>
    </xf>
    <xf numFmtId="0" fontId="1" fillId="3" borderId="0" xfId="0" applyFont="1" applyFill="1" applyBorder="1" applyProtection="1">
      <protection locked="0"/>
    </xf>
    <xf numFmtId="0" fontId="1" fillId="0" borderId="0" xfId="0" applyFont="1" applyBorder="1" applyAlignment="1" applyProtection="1">
      <alignment horizontal="left"/>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1" fillId="0" borderId="0" xfId="0" applyFont="1" applyFill="1" applyBorder="1" applyProtection="1">
      <protection locked="0"/>
    </xf>
    <xf numFmtId="0" fontId="1" fillId="7" borderId="0" xfId="0" applyFont="1" applyFill="1" applyProtection="1">
      <protection locked="0"/>
    </xf>
    <xf numFmtId="0" fontId="1" fillId="7" borderId="0" xfId="0" applyFont="1" applyFill="1" applyBorder="1" applyProtection="1">
      <protection locked="0"/>
    </xf>
    <xf numFmtId="0" fontId="1" fillId="7" borderId="0" xfId="0" applyFont="1" applyFill="1" applyBorder="1" applyAlignment="1" applyProtection="1">
      <protection locked="0"/>
    </xf>
    <xf numFmtId="0" fontId="1" fillId="7" borderId="0" xfId="0" applyFont="1" applyFill="1" applyBorder="1" applyAlignment="1" applyProtection="1">
      <alignment horizontal="center"/>
      <protection locked="0"/>
    </xf>
    <xf numFmtId="0" fontId="1" fillId="8" borderId="0" xfId="0" applyFont="1" applyFill="1" applyProtection="1">
      <protection locked="0"/>
    </xf>
    <xf numFmtId="0" fontId="1" fillId="8" borderId="0" xfId="0" applyFont="1" applyFill="1" applyBorder="1" applyProtection="1">
      <protection locked="0"/>
    </xf>
    <xf numFmtId="0" fontId="1" fillId="8" borderId="0" xfId="0" applyFont="1" applyFill="1" applyBorder="1" applyAlignment="1" applyProtection="1">
      <protection locked="0"/>
    </xf>
    <xf numFmtId="0" fontId="1" fillId="0" borderId="0" xfId="0" applyFont="1" applyBorder="1" applyAlignment="1" applyProtection="1">
      <alignment horizontal="centerContinuous" vertical="center"/>
      <protection locked="0"/>
    </xf>
    <xf numFmtId="0" fontId="1" fillId="0" borderId="0" xfId="0" applyFont="1" applyAlignment="1" applyProtection="1">
      <alignment horizontal="centerContinuous"/>
      <protection locked="0"/>
    </xf>
    <xf numFmtId="0" fontId="12" fillId="0" borderId="0" xfId="0" applyFont="1" applyProtection="1">
      <protection locked="0"/>
    </xf>
    <xf numFmtId="0" fontId="1" fillId="0" borderId="1" xfId="0" applyFont="1"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1" xfId="0" applyFont="1" applyBorder="1" applyAlignment="1" applyProtection="1">
      <alignment horizontal="centerContinuous" vertical="center"/>
      <protection locked="0"/>
    </xf>
    <xf numFmtId="0" fontId="12" fillId="0" borderId="0" xfId="0" applyFont="1" applyAlignment="1" applyProtection="1">
      <alignment horizontal="center"/>
      <protection locked="0"/>
    </xf>
    <xf numFmtId="0" fontId="13" fillId="0" borderId="0" xfId="0" applyFont="1" applyAlignment="1" applyProtection="1">
      <protection locked="0"/>
    </xf>
    <xf numFmtId="0" fontId="1" fillId="0" borderId="0" xfId="0" applyFont="1" applyAlignment="1" applyProtection="1">
      <alignment horizontal="center"/>
      <protection locked="0"/>
    </xf>
    <xf numFmtId="0" fontId="7" fillId="0" borderId="0" xfId="0" applyFont="1" applyAlignment="1" applyProtection="1">
      <alignment horizontal="left"/>
      <protection locked="0"/>
    </xf>
    <xf numFmtId="0" fontId="1" fillId="0" borderId="0" xfId="0" applyFont="1" applyAlignment="1" applyProtection="1">
      <alignment horizontal="left" textRotation="90"/>
      <protection locked="0"/>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1" fillId="3" borderId="3" xfId="0" applyFont="1" applyFill="1" applyBorder="1" applyAlignment="1" applyProtection="1">
      <alignment horizontal="left"/>
      <protection locked="0"/>
    </xf>
    <xf numFmtId="165" fontId="1" fillId="0" borderId="3" xfId="0" quotePrefix="1" applyNumberFormat="1" applyFont="1" applyBorder="1" applyAlignment="1" applyProtection="1">
      <alignment horizontal="center"/>
      <protection locked="0"/>
    </xf>
    <xf numFmtId="0" fontId="1" fillId="0" borderId="10" xfId="0" quotePrefix="1" applyFont="1" applyBorder="1" applyProtection="1">
      <protection locked="0"/>
    </xf>
    <xf numFmtId="0" fontId="1" fillId="0" borderId="10" xfId="0" applyFont="1" applyBorder="1" applyProtection="1">
      <protection locked="0"/>
    </xf>
    <xf numFmtId="0" fontId="8" fillId="0" borderId="0" xfId="0" applyFont="1" applyBorder="1" applyAlignment="1" applyProtection="1">
      <alignment horizontal="center"/>
      <protection locked="0"/>
    </xf>
    <xf numFmtId="0" fontId="1" fillId="2" borderId="0" xfId="0" applyFont="1" applyFill="1" applyBorder="1" applyProtection="1">
      <protection locked="0"/>
    </xf>
    <xf numFmtId="0" fontId="1" fillId="2" borderId="0" xfId="0" applyFont="1" applyFill="1" applyProtection="1">
      <protection locked="0"/>
    </xf>
    <xf numFmtId="0" fontId="1" fillId="0" borderId="0" xfId="0" applyFont="1" applyBorder="1" applyAlignment="1" applyProtection="1">
      <alignment horizontal="right"/>
      <protection locked="0"/>
    </xf>
    <xf numFmtId="0" fontId="1" fillId="0" borderId="11" xfId="0" quotePrefix="1" applyFont="1" applyBorder="1" applyAlignment="1" applyProtection="1">
      <protection locked="0"/>
    </xf>
    <xf numFmtId="0" fontId="1" fillId="0" borderId="0" xfId="0" quotePrefix="1" applyFont="1" applyBorder="1" applyAlignment="1" applyProtection="1">
      <protection locked="0"/>
    </xf>
    <xf numFmtId="0" fontId="1" fillId="4" borderId="0" xfId="0" applyFont="1" applyFill="1" applyBorder="1" applyProtection="1">
      <protection locked="0"/>
    </xf>
    <xf numFmtId="0" fontId="0" fillId="0" borderId="0" xfId="0" applyAlignment="1" applyProtection="1">
      <alignment horizontal="left" vertical="top" wrapText="1"/>
      <protection locked="0"/>
    </xf>
    <xf numFmtId="0" fontId="1" fillId="0" borderId="0" xfId="0" applyFont="1" applyAlignment="1" applyProtection="1">
      <alignment horizontal="left"/>
      <protection locked="0"/>
    </xf>
    <xf numFmtId="164" fontId="1" fillId="0" borderId="0" xfId="0" applyNumberFormat="1" applyFont="1" applyProtection="1">
      <protection locked="0"/>
    </xf>
    <xf numFmtId="0" fontId="6" fillId="0" borderId="0" xfId="0" applyFont="1" applyBorder="1" applyProtection="1">
      <protection locked="0"/>
    </xf>
    <xf numFmtId="0" fontId="5" fillId="2" borderId="0" xfId="0" applyFont="1" applyFill="1" applyProtection="1">
      <protection locked="0"/>
    </xf>
    <xf numFmtId="0" fontId="9" fillId="2" borderId="0" xfId="0" applyFont="1" applyFill="1" applyProtection="1">
      <protection locked="0"/>
    </xf>
    <xf numFmtId="0" fontId="1" fillId="0" borderId="0" xfId="0" quotePrefix="1" applyFont="1" applyBorder="1" applyProtection="1">
      <protection locked="0"/>
    </xf>
    <xf numFmtId="0" fontId="3" fillId="2" borderId="0" xfId="0" applyFont="1" applyFill="1" applyProtection="1">
      <protection locked="0"/>
    </xf>
    <xf numFmtId="0" fontId="5" fillId="0" borderId="0" xfId="0" applyFont="1" applyProtection="1">
      <protection locked="0"/>
    </xf>
    <xf numFmtId="0" fontId="1" fillId="2" borderId="0" xfId="0" applyFont="1" applyFill="1" applyAlignment="1" applyProtection="1">
      <alignment horizontal="right"/>
      <protection locked="0"/>
    </xf>
    <xf numFmtId="0" fontId="1" fillId="4" borderId="0" xfId="0" applyFont="1" applyFill="1" applyProtection="1">
      <protection locked="0"/>
    </xf>
    <xf numFmtId="0" fontId="1" fillId="0" borderId="0" xfId="0" applyFont="1" applyAlignment="1" applyProtection="1">
      <alignment horizontal="right"/>
      <protection locked="0"/>
    </xf>
    <xf numFmtId="0" fontId="5" fillId="4" borderId="0" xfId="0" applyFont="1" applyFill="1" applyAlignment="1" applyProtection="1">
      <alignment horizontal="center"/>
      <protection locked="0"/>
    </xf>
    <xf numFmtId="0" fontId="1" fillId="4" borderId="0" xfId="0" applyFont="1" applyFill="1" applyAlignment="1" applyProtection="1">
      <alignment horizontal="center"/>
      <protection locked="0"/>
    </xf>
    <xf numFmtId="0" fontId="16" fillId="0" borderId="0" xfId="1" applyFont="1" applyAlignment="1" applyProtection="1">
      <alignment vertical="center"/>
      <protection locked="0"/>
    </xf>
    <xf numFmtId="0" fontId="1" fillId="4" borderId="0" xfId="0" applyFont="1" applyFill="1" applyAlignment="1" applyProtection="1">
      <alignment vertical="center"/>
      <protection locked="0"/>
    </xf>
    <xf numFmtId="0" fontId="0" fillId="0" borderId="0" xfId="0"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15" fillId="4" borderId="0" xfId="1" applyFont="1" applyFill="1" applyAlignment="1" applyProtection="1">
      <alignment vertical="center"/>
      <protection locked="0"/>
    </xf>
    <xf numFmtId="0" fontId="0" fillId="0" borderId="0" xfId="0" applyAlignment="1" applyProtection="1">
      <alignment vertical="center"/>
      <protection locked="0"/>
    </xf>
    <xf numFmtId="0" fontId="1" fillId="9" borderId="3" xfId="0" applyFont="1" applyFill="1" applyBorder="1" applyAlignment="1" applyProtection="1">
      <alignment horizontal="center"/>
      <protection hidden="1"/>
    </xf>
    <xf numFmtId="0" fontId="22" fillId="9" borderId="3" xfId="0" applyFont="1" applyFill="1" applyBorder="1" applyAlignment="1" applyProtection="1">
      <alignment horizontal="left"/>
      <protection hidden="1"/>
    </xf>
    <xf numFmtId="0" fontId="18" fillId="0" borderId="0" xfId="0" applyFont="1" applyProtection="1">
      <protection locked="0"/>
    </xf>
    <xf numFmtId="49" fontId="27" fillId="0" borderId="0" xfId="0" applyNumberFormat="1" applyFont="1" applyAlignment="1" applyProtection="1">
      <alignment horizontal="center"/>
      <protection locked="0"/>
    </xf>
    <xf numFmtId="0" fontId="28" fillId="0" borderId="0" xfId="0" applyFont="1" applyProtection="1">
      <protection locked="0"/>
    </xf>
    <xf numFmtId="164" fontId="4" fillId="0" borderId="0" xfId="0" applyNumberFormat="1" applyFont="1" applyBorder="1" applyAlignment="1" applyProtection="1">
      <alignment horizontal="left"/>
      <protection hidden="1"/>
    </xf>
    <xf numFmtId="0" fontId="1" fillId="0" borderId="0" xfId="0" applyFont="1" applyAlignment="1" applyProtection="1">
      <alignment horizontal="left"/>
      <protection hidden="1"/>
    </xf>
    <xf numFmtId="0" fontId="26" fillId="0" borderId="0" xfId="0" applyFont="1" applyAlignment="1" applyProtection="1">
      <alignment horizontal="center"/>
      <protection locked="0"/>
    </xf>
    <xf numFmtId="0" fontId="1" fillId="0" borderId="0" xfId="0" applyFont="1" applyFill="1" applyProtection="1">
      <protection locked="0"/>
    </xf>
    <xf numFmtId="0" fontId="1" fillId="6" borderId="0" xfId="0" applyFont="1" applyFill="1" applyAlignment="1" applyProtection="1">
      <alignment wrapText="1"/>
      <protection locked="0"/>
    </xf>
    <xf numFmtId="0" fontId="1" fillId="0" borderId="9"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3" xfId="0" quotePrefix="1" applyFont="1" applyBorder="1" applyAlignment="1" applyProtection="1">
      <alignment horizontal="center"/>
      <protection locked="0"/>
    </xf>
    <xf numFmtId="164" fontId="1" fillId="9" borderId="12" xfId="0" applyNumberFormat="1" applyFont="1" applyFill="1" applyBorder="1" applyAlignment="1" applyProtection="1">
      <alignment horizontal="center"/>
      <protection hidden="1"/>
    </xf>
    <xf numFmtId="164" fontId="1" fillId="0" borderId="0" xfId="0" applyNumberFormat="1" applyFont="1" applyAlignment="1" applyProtection="1">
      <alignment horizontal="center"/>
      <protection locked="0"/>
    </xf>
    <xf numFmtId="164" fontId="2" fillId="9" borderId="12" xfId="0" applyNumberFormat="1" applyFont="1" applyFill="1" applyBorder="1" applyAlignment="1" applyProtection="1">
      <alignment horizontal="center"/>
      <protection hidden="1"/>
    </xf>
    <xf numFmtId="0" fontId="4" fillId="2" borderId="0" xfId="0" applyFont="1" applyFill="1" applyProtection="1">
      <protection locked="0"/>
    </xf>
    <xf numFmtId="0" fontId="29" fillId="0" borderId="0" xfId="2"/>
    <xf numFmtId="0" fontId="30" fillId="10" borderId="0" xfId="2" applyFont="1" applyFill="1" applyAlignment="1">
      <alignment horizontal="left"/>
    </xf>
    <xf numFmtId="0" fontId="31" fillId="10" borderId="0" xfId="2" applyFont="1" applyFill="1"/>
    <xf numFmtId="0" fontId="30" fillId="10" borderId="0" xfId="2" applyFont="1" applyFill="1"/>
    <xf numFmtId="0" fontId="6" fillId="0" borderId="0" xfId="2" applyFont="1" applyAlignment="1">
      <alignment horizontal="left"/>
    </xf>
    <xf numFmtId="0" fontId="32" fillId="0" borderId="0" xfId="2" applyFont="1" applyAlignment="1">
      <alignment horizontal="left"/>
    </xf>
    <xf numFmtId="0" fontId="6" fillId="0" borderId="0" xfId="2" applyFont="1" applyAlignment="1">
      <alignment horizontal="right"/>
    </xf>
    <xf numFmtId="0" fontId="29" fillId="0" borderId="0" xfId="2" applyAlignment="1">
      <alignment horizontal="left"/>
    </xf>
    <xf numFmtId="0" fontId="29" fillId="11" borderId="13" xfId="2" applyFill="1" applyBorder="1" applyAlignment="1">
      <alignment horizontal="center"/>
    </xf>
    <xf numFmtId="0" fontId="29" fillId="11" borderId="2" xfId="2" applyFill="1" applyBorder="1" applyAlignment="1">
      <alignment horizontal="center"/>
    </xf>
    <xf numFmtId="0" fontId="29" fillId="11" borderId="2" xfId="2" applyFill="1" applyBorder="1" applyAlignment="1">
      <alignment horizontal="right"/>
    </xf>
    <xf numFmtId="0" fontId="29" fillId="0" borderId="0" xfId="2" applyAlignment="1">
      <alignment horizontal="center"/>
    </xf>
    <xf numFmtId="166" fontId="29" fillId="0" borderId="0" xfId="2" applyNumberFormat="1"/>
    <xf numFmtId="0" fontId="32" fillId="0" borderId="0" xfId="2" applyFont="1"/>
    <xf numFmtId="0" fontId="7" fillId="0" borderId="0" xfId="2" applyFont="1" applyAlignment="1">
      <alignment horizontal="right"/>
    </xf>
    <xf numFmtId="14" fontId="6" fillId="0" borderId="0" xfId="2" applyNumberFormat="1" applyFont="1" applyAlignment="1">
      <alignment horizontal="left"/>
    </xf>
    <xf numFmtId="0" fontId="29" fillId="0" borderId="12" xfId="2" applyBorder="1"/>
    <xf numFmtId="0" fontId="32" fillId="0" borderId="0" xfId="2" applyFont="1" applyAlignment="1">
      <alignment horizontal="center"/>
    </xf>
    <xf numFmtId="0" fontId="29" fillId="0" borderId="0" xfId="2" applyBorder="1" applyAlignment="1">
      <alignment wrapText="1"/>
    </xf>
    <xf numFmtId="0" fontId="29" fillId="11" borderId="9" xfId="2" applyFill="1" applyBorder="1" applyAlignment="1">
      <alignment horizontal="right"/>
    </xf>
    <xf numFmtId="0" fontId="29" fillId="0" borderId="12" xfId="2" applyBorder="1" applyAlignment="1">
      <alignment horizontal="left"/>
    </xf>
    <xf numFmtId="0" fontId="3" fillId="12" borderId="0" xfId="2" applyFont="1" applyFill="1" applyAlignment="1">
      <alignment horizontal="right" vertical="center"/>
    </xf>
    <xf numFmtId="166" fontId="3" fillId="12" borderId="0" xfId="2" applyNumberFormat="1" applyFont="1" applyFill="1" applyAlignment="1">
      <alignment vertical="center"/>
    </xf>
    <xf numFmtId="0" fontId="6" fillId="0" borderId="0" xfId="2" applyNumberFormat="1" applyFont="1" applyBorder="1" applyAlignment="1">
      <alignment horizontal="center" vertical="center" wrapText="1"/>
    </xf>
    <xf numFmtId="0" fontId="1" fillId="0" borderId="9" xfId="0" applyFont="1" applyBorder="1" applyAlignment="1" applyProtection="1">
      <alignment horizontal="center"/>
      <protection locked="0"/>
    </xf>
    <xf numFmtId="0" fontId="10" fillId="3" borderId="0" xfId="0" applyFont="1" applyFill="1" applyBorder="1" applyAlignment="1" applyProtection="1">
      <alignment vertical="top"/>
      <protection locked="0"/>
    </xf>
    <xf numFmtId="0" fontId="8" fillId="3" borderId="0" xfId="0" applyFont="1" applyFill="1" applyBorder="1" applyAlignment="1" applyProtection="1">
      <alignment horizontal="center" vertical="top"/>
      <protection locked="0"/>
    </xf>
    <xf numFmtId="0" fontId="22" fillId="0" borderId="0" xfId="0" applyFont="1" applyAlignment="1" applyProtection="1">
      <alignment horizontal="center" wrapText="1"/>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6" borderId="0" xfId="0" applyFont="1" applyFill="1" applyAlignment="1" applyProtection="1">
      <alignment wrapText="1"/>
      <protection locked="0"/>
    </xf>
    <xf numFmtId="14" fontId="1" fillId="0" borderId="1" xfId="0" applyNumberFormat="1" applyFont="1" applyBorder="1" applyAlignment="1" applyProtection="1">
      <alignment horizontal="left"/>
      <protection locked="0"/>
    </xf>
    <xf numFmtId="0" fontId="1" fillId="7" borderId="0"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 fillId="0" borderId="2" xfId="0" applyFont="1" applyBorder="1" applyAlignment="1" applyProtection="1">
      <protection locked="0"/>
    </xf>
    <xf numFmtId="0" fontId="34" fillId="3" borderId="11" xfId="0" applyFont="1" applyFill="1" applyBorder="1" applyAlignment="1" applyProtection="1">
      <alignment horizontal="center"/>
      <protection locked="0"/>
    </xf>
    <xf numFmtId="0" fontId="34" fillId="3" borderId="0" xfId="0" applyFont="1" applyFill="1" applyBorder="1" applyAlignment="1" applyProtection="1">
      <alignment horizontal="center"/>
      <protection locked="0"/>
    </xf>
    <xf numFmtId="0" fontId="34" fillId="3" borderId="21" xfId="0" applyFont="1" applyFill="1" applyBorder="1" applyAlignment="1" applyProtection="1">
      <alignment horizontal="center"/>
      <protection locked="0"/>
    </xf>
    <xf numFmtId="0" fontId="34" fillId="3" borderId="7" xfId="0" applyFont="1" applyFill="1" applyBorder="1" applyAlignment="1" applyProtection="1">
      <alignment horizontal="center"/>
      <protection locked="0"/>
    </xf>
    <xf numFmtId="0" fontId="34" fillId="3" borderId="1" xfId="0" applyFont="1" applyFill="1" applyBorder="1" applyAlignment="1" applyProtection="1">
      <alignment horizontal="center"/>
      <protection locked="0"/>
    </xf>
    <xf numFmtId="0" fontId="34" fillId="3" borderId="8"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6" borderId="0"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25" fillId="0" borderId="0" xfId="1" applyFont="1" applyAlignment="1" applyProtection="1">
      <alignment horizontal="center"/>
      <protection locked="0"/>
    </xf>
    <xf numFmtId="0" fontId="3" fillId="3" borderId="4" xfId="0" applyFont="1" applyFill="1" applyBorder="1" applyAlignment="1" applyProtection="1">
      <alignment horizontal="center"/>
      <protection locked="0"/>
    </xf>
    <xf numFmtId="0" fontId="34" fillId="3" borderId="5" xfId="0" applyFont="1" applyFill="1" applyBorder="1" applyAlignment="1" applyProtection="1">
      <alignment horizontal="center"/>
      <protection locked="0"/>
    </xf>
    <xf numFmtId="0" fontId="34" fillId="3" borderId="6" xfId="0" applyFont="1" applyFill="1" applyBorder="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Protection="1">
      <protection locked="0"/>
    </xf>
    <xf numFmtId="14" fontId="1" fillId="0" borderId="1" xfId="0" applyNumberFormat="1" applyFont="1" applyBorder="1" applyProtection="1">
      <protection locked="0"/>
    </xf>
    <xf numFmtId="0" fontId="22" fillId="0" borderId="1" xfId="0" applyFont="1" applyBorder="1" applyAlignment="1" applyProtection="1">
      <alignment horizontal="center"/>
      <protection locked="0"/>
    </xf>
    <xf numFmtId="0" fontId="26" fillId="0" borderId="0" xfId="0" applyFont="1" applyAlignment="1" applyProtection="1">
      <alignment horizontal="center" vertical="center"/>
      <protection locked="0"/>
    </xf>
    <xf numFmtId="0" fontId="33" fillId="0" borderId="0" xfId="2" applyFont="1" applyBorder="1" applyAlignment="1">
      <alignment horizontal="center" wrapText="1"/>
    </xf>
    <xf numFmtId="0" fontId="6" fillId="0" borderId="0" xfId="2" applyFont="1" applyBorder="1" applyAlignment="1">
      <alignment horizontal="center" wrapText="1"/>
    </xf>
    <xf numFmtId="0" fontId="29" fillId="0" borderId="0" xfId="2" applyAlignment="1">
      <alignment horizontal="center"/>
    </xf>
    <xf numFmtId="0" fontId="29" fillId="11" borderId="2" xfId="2" applyFill="1" applyBorder="1" applyAlignment="1">
      <alignment horizontal="center"/>
    </xf>
    <xf numFmtId="0" fontId="6" fillId="0" borderId="5" xfId="2" applyFont="1" applyBorder="1" applyAlignment="1">
      <alignment horizontal="center" wrapText="1"/>
    </xf>
    <xf numFmtId="0" fontId="6" fillId="0" borderId="0" xfId="2" applyFont="1" applyAlignment="1">
      <alignment horizontal="center" vertical="top" wrapText="1"/>
    </xf>
    <xf numFmtId="0" fontId="6" fillId="0" borderId="14" xfId="2" applyNumberFormat="1" applyFont="1" applyBorder="1" applyAlignment="1">
      <alignment horizontal="left" vertical="center" wrapText="1"/>
    </xf>
    <xf numFmtId="0" fontId="6" fillId="0" borderId="15" xfId="2" applyNumberFormat="1" applyFont="1" applyBorder="1" applyAlignment="1">
      <alignment horizontal="left" vertical="center" wrapText="1"/>
    </xf>
    <xf numFmtId="0" fontId="6" fillId="0" borderId="16" xfId="2" applyNumberFormat="1" applyFont="1" applyBorder="1" applyAlignment="1">
      <alignment horizontal="left" vertical="center" wrapText="1"/>
    </xf>
    <xf numFmtId="0" fontId="6" fillId="0" borderId="19" xfId="2" applyNumberFormat="1" applyFont="1" applyBorder="1" applyAlignment="1">
      <alignment horizontal="left" vertical="center" wrapText="1"/>
    </xf>
    <xf numFmtId="0" fontId="6" fillId="0" borderId="0" xfId="2" applyNumberFormat="1" applyFont="1" applyBorder="1" applyAlignment="1">
      <alignment horizontal="left" vertical="center" wrapText="1"/>
    </xf>
    <xf numFmtId="0" fontId="6" fillId="0" borderId="20" xfId="2" applyNumberFormat="1" applyFont="1" applyBorder="1" applyAlignment="1">
      <alignment horizontal="left" vertical="center" wrapText="1"/>
    </xf>
    <xf numFmtId="0" fontId="6" fillId="0" borderId="17" xfId="2" applyNumberFormat="1" applyFont="1" applyBorder="1" applyAlignment="1">
      <alignment horizontal="left" vertical="center" wrapText="1"/>
    </xf>
    <xf numFmtId="0" fontId="6" fillId="0" borderId="12" xfId="2" applyNumberFormat="1" applyFont="1" applyBorder="1" applyAlignment="1">
      <alignment horizontal="left" vertical="center" wrapText="1"/>
    </xf>
    <xf numFmtId="0" fontId="6" fillId="0" borderId="18" xfId="2" applyNumberFormat="1" applyFont="1" applyBorder="1" applyAlignment="1">
      <alignment horizontal="left" vertical="center" wrapText="1"/>
    </xf>
    <xf numFmtId="0" fontId="6" fillId="0" borderId="0" xfId="2" applyNumberFormat="1" applyFont="1" applyAlignment="1">
      <alignment horizontal="left" vertical="top" wrapText="1"/>
    </xf>
  </cellXfs>
  <cellStyles count="3">
    <cellStyle name="Hyperlink" xfId="1" builtinId="8"/>
    <cellStyle name="Normal" xfId="0" builtinId="0"/>
    <cellStyle name="Normal 2" xfId="2" xr:uid="{00000000-0005-0000-0000-000002000000}"/>
  </cellStyles>
  <dxfs count="6">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7</xdr:col>
      <xdr:colOff>390525</xdr:colOff>
      <xdr:row>108</xdr:row>
      <xdr:rowOff>76201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19051"/>
          <a:ext cx="5695950" cy="2063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2022 WISCONSIN SOYBEAN VARIETY PERFORMANCE TRIALS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Department of Agronomy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University of Wisconsin ‑ Madison</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p>
        <a:p>
          <a:r>
            <a:rPr lang="en-US" sz="1100" b="1">
              <a:solidFill>
                <a:schemeClr val="dk1"/>
              </a:solidFill>
              <a:effectLst/>
              <a:latin typeface="+mn-lt"/>
              <a:ea typeface="+mn-ea"/>
              <a:cs typeface="+mn-cs"/>
            </a:rPr>
            <a:t>Eligibility of Entrants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Any producer, marketer, or breeder of soybean seed, the Wisconsin Crop Improvement Association, the University of Wisconsin-Agronomy Department, and the University of Wisconsin-Plant Pathology are eligible to enter these tests.  Each application for the entry of a variety or brand will be based on the name under which the variety or brand is marketed.  There is no limit on the number of entries a company can submit.  Public varieties, university experimental varieties, and commonly grown commercial varieties not entered by the companies may be entered by the University of Wisconsin-Agronomy Department.</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Glyphosate Tolerant Regional Trials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Measurements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entry will be evaluated for grain yield, moisture, and lodging.  Protein, oil, and maturity determinations will be made at one site in each region. Disease ratings will be assessed when appropriate.</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a 15-inch row spacing at a rate of 160,000 seeds/acre.  A minimum of 21 feet will be planted and 21 feet of the center rows will be harvested for yield. </a:t>
          </a:r>
        </a:p>
        <a:p>
          <a:r>
            <a:rPr lang="en-US" sz="1100" b="1" u="none" strike="noStrike">
              <a:solidFill>
                <a:schemeClr val="dk1"/>
              </a:solidFill>
              <a:effectLst/>
              <a:latin typeface="+mn-lt"/>
              <a:ea typeface="+mn-ea"/>
              <a:cs typeface="+mn-cs"/>
            </a:rPr>
            <a:t> </a:t>
          </a: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Replication</a:t>
          </a:r>
        </a:p>
        <a:p>
          <a:r>
            <a:rPr lang="en-US" sz="1100">
              <a:solidFill>
                <a:schemeClr val="dk1"/>
              </a:solidFill>
              <a:effectLst/>
              <a:latin typeface="+mn-lt"/>
              <a:ea typeface="+mn-ea"/>
              <a:cs typeface="+mn-cs"/>
            </a:rPr>
            <a:t>Three or four replications in a randomized complete block design will be planted at each location.</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Seed Required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 lbs./Regional test entered which includes 25% reserve in case replanting is necessary.  Seed can be sent in bulk for all tests entered.</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Trial, locations, and fees.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	</a:t>
          </a:r>
          <a:r>
            <a:rPr lang="en-US" sz="1100" u="sng">
              <a:solidFill>
                <a:schemeClr val="dk1"/>
              </a:solidFill>
              <a:effectLst/>
              <a:latin typeface="+mn-lt"/>
              <a:ea typeface="+mn-ea"/>
              <a:cs typeface="+mn-cs"/>
            </a:rPr>
            <a:t>Southern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2.9</a:t>
          </a:r>
          <a:r>
            <a:rPr lang="en-US" sz="1100">
              <a:solidFill>
                <a:schemeClr val="dk1"/>
              </a:solidFill>
              <a:effectLst/>
              <a:latin typeface="+mn-lt"/>
              <a:ea typeface="+mn-ea"/>
              <a:cs typeface="+mn-cs"/>
            </a:rPr>
            <a:t> recommended)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$390/variety</a:t>
          </a:r>
        </a:p>
        <a:p>
          <a:r>
            <a:rPr lang="en-US" sz="1100">
              <a:solidFill>
                <a:schemeClr val="dk1"/>
              </a:solidFill>
              <a:effectLst/>
              <a:latin typeface="+mn-lt"/>
              <a:ea typeface="+mn-ea"/>
              <a:cs typeface="+mn-cs"/>
            </a:rPr>
            <a:t>	Trials at Arlington, Clinton, and Platteville.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Central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0.5</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2.4</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Fond du Lac, Hancock (irrigated), and Galesville.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NC.	</a:t>
          </a:r>
          <a:r>
            <a:rPr lang="en-US" sz="1100" u="sng">
              <a:solidFill>
                <a:schemeClr val="dk1"/>
              </a:solidFill>
              <a:effectLst/>
              <a:latin typeface="+mn-lt"/>
              <a:ea typeface="+mn-ea"/>
              <a:cs typeface="+mn-cs"/>
            </a:rPr>
            <a:t>North Central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1.8</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Menomonie, Marshfield, and Seymour.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	</a:t>
          </a:r>
          <a:r>
            <a:rPr lang="en-US" sz="1100" u="sng">
              <a:solidFill>
                <a:schemeClr val="dk1"/>
              </a:solidFill>
              <a:effectLst/>
              <a:latin typeface="+mn-lt"/>
              <a:ea typeface="+mn-ea"/>
              <a:cs typeface="+mn-cs"/>
            </a:rPr>
            <a:t>Northern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Marshfield, Spooner (dry land), and Spooner (irrigated).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Conventional Herbicide Trials</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Measurements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entry will be evaluated for grain yield, moisture, and lodging.  Protein, oil, and maturity determinations will be made at one site in each region.  Disease ratings will be assessed when appropriate.</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a 15-inch row spacing at a rate of 160,000 seeds/acre.  A minimum of 21 feet will be planted and 21 feet of the center rows will be harvested for yield.</a:t>
          </a:r>
        </a:p>
        <a:p>
          <a:r>
            <a:rPr lang="en-US" sz="1100" b="1" u="none" strike="noStrike">
              <a:solidFill>
                <a:schemeClr val="dk1"/>
              </a:solidFill>
              <a:effectLst/>
              <a:latin typeface="+mn-lt"/>
              <a:ea typeface="+mn-ea"/>
              <a:cs typeface="+mn-cs"/>
            </a:rPr>
            <a:t> </a:t>
          </a: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Replication</a:t>
          </a:r>
        </a:p>
        <a:p>
          <a:r>
            <a:rPr lang="en-US" sz="1100">
              <a:solidFill>
                <a:schemeClr val="dk1"/>
              </a:solidFill>
              <a:effectLst/>
              <a:latin typeface="+mn-lt"/>
              <a:ea typeface="+mn-ea"/>
              <a:cs typeface="+mn-cs"/>
            </a:rPr>
            <a:t>Three or four replications in a randomized complete block design will be planted at each location.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Seed Required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lbs./Specialty test entered which includes 25% reserve in case replanting is necessary.  Seed can be sent in bulk for all tests entered.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Trial, locations, and fees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	</a:t>
          </a:r>
          <a:r>
            <a:rPr lang="en-US" sz="1100" u="sng">
              <a:solidFill>
                <a:schemeClr val="dk1"/>
              </a:solidFill>
              <a:effectLst/>
              <a:latin typeface="+mn-lt"/>
              <a:ea typeface="+mn-ea"/>
              <a:cs typeface="+mn-cs"/>
            </a:rPr>
            <a:t>Southern Region Conventional Herbicide Trial </a:t>
          </a:r>
          <a:r>
            <a:rPr lang="en-US" sz="1100">
              <a:solidFill>
                <a:schemeClr val="dk1"/>
              </a:solidFill>
              <a:effectLst/>
              <a:latin typeface="+mn-lt"/>
              <a:ea typeface="+mn-ea"/>
              <a:cs typeface="+mn-cs"/>
            </a:rPr>
            <a:t>	 	$260/variety </a:t>
          </a:r>
        </a:p>
        <a:p>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2.9</a:t>
          </a:r>
          <a:r>
            <a:rPr lang="en-US" sz="1100">
              <a:solidFill>
                <a:schemeClr val="dk1"/>
              </a:solidFill>
              <a:effectLst/>
              <a:latin typeface="+mn-lt"/>
              <a:ea typeface="+mn-ea"/>
              <a:cs typeface="+mn-cs"/>
            </a:rPr>
            <a:t> recommended) Tests at Arlington and Platteville.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NC.	</a:t>
          </a:r>
          <a:r>
            <a:rPr lang="en-US" sz="1100" u="sng">
              <a:solidFill>
                <a:schemeClr val="dk1"/>
              </a:solidFill>
              <a:effectLst/>
              <a:latin typeface="+mn-lt"/>
              <a:ea typeface="+mn-ea"/>
              <a:cs typeface="+mn-cs"/>
            </a:rPr>
            <a:t>North Central Conventional Herbicide Trial</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$130/variety</a:t>
          </a:r>
        </a:p>
        <a:p>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1.8</a:t>
          </a:r>
          <a:r>
            <a:rPr lang="en-US" sz="1100">
              <a:solidFill>
                <a:schemeClr val="dk1"/>
              </a:solidFill>
              <a:effectLst/>
              <a:latin typeface="+mn-lt"/>
              <a:ea typeface="+mn-ea"/>
              <a:cs typeface="+mn-cs"/>
            </a:rPr>
            <a:t> recommended) Test at Menomonie.</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For All Tests</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Seed Treatment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use of treated seed (fungicide, insecticide, etc.) will be allowed. All treatments must be identified on the seed label to be accepted. The product name(s) will be noted in the final report.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Rejection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Applications may be rejected without refunding the fee if: </a:t>
          </a:r>
        </a:p>
        <a:p>
          <a:r>
            <a:rPr lang="en-US" sz="1100">
              <a:solidFill>
                <a:schemeClr val="dk1"/>
              </a:solidFill>
              <a:effectLst/>
              <a:latin typeface="+mn-lt"/>
              <a:ea typeface="+mn-ea"/>
              <a:cs typeface="+mn-cs"/>
            </a:rPr>
            <a:t>(1) information requested is not complete</a:t>
          </a:r>
        </a:p>
        <a:p>
          <a:r>
            <a:rPr lang="en-US" sz="1100">
              <a:solidFill>
                <a:schemeClr val="dk1"/>
              </a:solidFill>
              <a:effectLst/>
              <a:latin typeface="+mn-lt"/>
              <a:ea typeface="+mn-ea"/>
              <a:cs typeface="+mn-cs"/>
            </a:rPr>
            <a:t>(2) misrepresentation</a:t>
          </a:r>
        </a:p>
        <a:p>
          <a:r>
            <a:rPr lang="en-US" sz="1100">
              <a:solidFill>
                <a:schemeClr val="dk1"/>
              </a:solidFill>
              <a:effectLst/>
              <a:latin typeface="+mn-lt"/>
              <a:ea typeface="+mn-ea"/>
              <a:cs typeface="+mn-cs"/>
            </a:rPr>
            <a:t>(3) the entry fee is not paid in full </a:t>
          </a:r>
        </a:p>
        <a:p>
          <a:r>
            <a:rPr lang="en-US" sz="1100">
              <a:solidFill>
                <a:schemeClr val="dk1"/>
              </a:solidFill>
              <a:effectLst/>
              <a:latin typeface="+mn-lt"/>
              <a:ea typeface="+mn-ea"/>
              <a:cs typeface="+mn-cs"/>
            </a:rPr>
            <a:t>(4) seed arrives after deadline or does not arrive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Publication of Results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UW Soybean Variety Evaluation Program will provide a complete report to each entrant after the data from all locations is collected.  Final reports will be published on the web (</a:t>
          </a:r>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as well as state agricultural newspapers and magazines (distribution 50,000‑100,000). </a:t>
          </a:r>
        </a:p>
        <a:p>
          <a:r>
            <a:rPr lang="en-US" sz="1100">
              <a:solidFill>
                <a:schemeClr val="dk1"/>
              </a:solidFill>
              <a:effectLst/>
              <a:latin typeface="+mn-lt"/>
              <a:ea typeface="+mn-ea"/>
              <a:cs typeface="+mn-cs"/>
            </a:rPr>
            <a:t> </a:t>
          </a:r>
        </a:p>
        <a:p>
          <a:r>
            <a:rPr lang="en-US" sz="1100" b="1" u="none" strike="noStrike">
              <a:solidFill>
                <a:schemeClr val="dk1"/>
              </a:solidFill>
              <a:effectLst/>
              <a:latin typeface="+mn-lt"/>
              <a:ea typeface="+mn-ea"/>
              <a:cs typeface="+mn-cs"/>
            </a:rPr>
            <a:t>Application Instructions and Deadlines</a:t>
          </a:r>
          <a:endParaRPr lang="en-US" sz="1100" b="1" u="sng">
            <a:solidFill>
              <a:schemeClr val="dk1"/>
            </a:solidFill>
            <a:effectLst/>
            <a:latin typeface="+mn-lt"/>
            <a:ea typeface="+mn-ea"/>
            <a:cs typeface="+mn-cs"/>
          </a:endParaRPr>
        </a:p>
        <a:p>
          <a:r>
            <a:rPr lang="en-US" sz="1100">
              <a:solidFill>
                <a:schemeClr val="dk1"/>
              </a:solidFill>
              <a:effectLst/>
              <a:latin typeface="+mn-lt"/>
              <a:ea typeface="+mn-ea"/>
              <a:cs typeface="+mn-cs"/>
            </a:rPr>
            <a:t>Application and entry fee must be received by March 15.   </a:t>
          </a:r>
        </a:p>
        <a:p>
          <a:r>
            <a:rPr lang="en-US" sz="1100">
              <a:solidFill>
                <a:schemeClr val="dk1"/>
              </a:solidFill>
              <a:effectLst/>
              <a:latin typeface="+mn-lt"/>
              <a:ea typeface="+mn-ea"/>
              <a:cs typeface="+mn-cs"/>
            </a:rPr>
            <a:t>Make checks payable to the </a:t>
          </a:r>
          <a:r>
            <a:rPr lang="en-US" sz="1100" b="1" i="1">
              <a:solidFill>
                <a:schemeClr val="dk1"/>
              </a:solidFill>
              <a:effectLst/>
              <a:latin typeface="+mn-lt"/>
              <a:ea typeface="+mn-ea"/>
              <a:cs typeface="+mn-cs"/>
            </a:rPr>
            <a:t>Wisconsin Soybean Evaluation Program</a:t>
          </a:r>
          <a:r>
            <a:rPr lang="en-US" sz="1100" i="1">
              <a:solidFill>
                <a:schemeClr val="dk1"/>
              </a:solidFill>
              <a:effectLst/>
              <a:latin typeface="+mn-lt"/>
              <a:ea typeface="+mn-ea"/>
              <a:cs typeface="+mn-cs"/>
            </a:rPr>
            <a:t>.</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Seed must be received no later than April 1.</a:t>
          </a:r>
        </a:p>
        <a:p>
          <a:r>
            <a:rPr lang="en-US" sz="1100">
              <a:solidFill>
                <a:schemeClr val="dk1"/>
              </a:solidFill>
              <a:effectLst/>
              <a:latin typeface="+mn-lt"/>
              <a:ea typeface="+mn-ea"/>
              <a:cs typeface="+mn-cs"/>
            </a:rPr>
            <a:t>Please contact us if you foresee a problem in meeting either deadline.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Mailing address</a:t>
          </a:r>
          <a:endParaRPr lang="en-US" sz="1100">
            <a:solidFill>
              <a:schemeClr val="dk1"/>
            </a:solidFill>
            <a:effectLst/>
            <a:latin typeface="+mn-lt"/>
            <a:ea typeface="+mn-ea"/>
            <a:cs typeface="+mn-cs"/>
          </a:endParaRPr>
        </a:p>
        <a:p>
          <a:r>
            <a:rPr lang="en-US" sz="1100" b="0">
              <a:solidFill>
                <a:schemeClr val="dk1"/>
              </a:solidFill>
              <a:effectLst/>
              <a:latin typeface="+mn-lt"/>
              <a:ea typeface="+mn-ea"/>
              <a:cs typeface="+mn-cs"/>
            </a:rPr>
            <a:t>Wisconsin Soybean Evaluation Program</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N695 Hopkins Rd.</a:t>
          </a:r>
        </a:p>
        <a:p>
          <a:r>
            <a:rPr lang="en-US" sz="1100">
              <a:solidFill>
                <a:schemeClr val="dk1"/>
              </a:solidFill>
              <a:effectLst/>
              <a:latin typeface="+mn-lt"/>
              <a:ea typeface="+mn-ea"/>
              <a:cs typeface="+mn-cs"/>
            </a:rPr>
            <a:t>Arlington,</a:t>
          </a:r>
          <a:r>
            <a:rPr lang="en-US" sz="1100" baseline="0">
              <a:solidFill>
                <a:schemeClr val="dk1"/>
              </a:solidFill>
              <a:effectLst/>
              <a:latin typeface="+mn-lt"/>
              <a:ea typeface="+mn-ea"/>
              <a:cs typeface="+mn-cs"/>
            </a:rPr>
            <a:t> WI 53911</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Contact info:</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Adam Roth </a:t>
          </a:r>
        </a:p>
        <a:p>
          <a:r>
            <a:rPr lang="en-US" sz="1100">
              <a:solidFill>
                <a:schemeClr val="dk1"/>
              </a:solidFill>
              <a:effectLst/>
              <a:latin typeface="+mn-lt"/>
              <a:ea typeface="+mn-ea"/>
              <a:cs typeface="+mn-cs"/>
            </a:rPr>
            <a:t>608-485-0943</a:t>
          </a:r>
        </a:p>
        <a:p>
          <a:r>
            <a:rPr lang="en-US" sz="1100" u="sng">
              <a:solidFill>
                <a:schemeClr val="dk1"/>
              </a:solidFill>
              <a:effectLst/>
              <a:latin typeface="+mn-lt"/>
              <a:ea typeface="+mn-ea"/>
              <a:cs typeface="+mn-cs"/>
              <a:hlinkClick xmlns:r="http://schemas.openxmlformats.org/officeDocument/2006/relationships" r:id=""/>
            </a:rPr>
            <a:t>acroth@wisc.edu</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1672988</xdr:colOff>
      <xdr:row>43</xdr:row>
      <xdr:rowOff>73271</xdr:rowOff>
    </xdr:from>
    <xdr:to>
      <xdr:col>25</xdr:col>
      <xdr:colOff>109904</xdr:colOff>
      <xdr:row>46</xdr:row>
      <xdr:rowOff>36634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861546" y="9732598"/>
          <a:ext cx="7180377" cy="65942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Every possible effort will be made to plant, harvest, and </a:t>
          </a:r>
          <a:r>
            <a:rPr lang="en-US" sz="1050">
              <a:ln>
                <a:noFill/>
              </a:ln>
            </a:rPr>
            <a:t>report</a:t>
          </a:r>
          <a:r>
            <a:rPr lang="en-US" sz="1050"/>
            <a:t> data for each entry accepted.  However, should a natural calamity occur causing loss of crop and data, no financial liability, </a:t>
          </a:r>
          <a:r>
            <a:rPr lang="en-US" sz="1050">
              <a:ln>
                <a:noFill/>
              </a:ln>
            </a:rPr>
            <a:t>including</a:t>
          </a:r>
          <a:r>
            <a:rPr lang="en-US" sz="1050"/>
            <a:t> return of testing fees, is neither expressed nor implied.</a:t>
          </a:r>
        </a:p>
      </xdr:txBody>
    </xdr:sp>
    <xdr:clientData/>
  </xdr:twoCellAnchor>
  <xdr:twoCellAnchor editAs="oneCell">
    <xdr:from>
      <xdr:col>24</xdr:col>
      <xdr:colOff>28575</xdr:colOff>
      <xdr:row>0</xdr:row>
      <xdr:rowOff>95250</xdr:rowOff>
    </xdr:from>
    <xdr:to>
      <xdr:col>27</xdr:col>
      <xdr:colOff>698906</xdr:colOff>
      <xdr:row>1</xdr:row>
      <xdr:rowOff>180975</xdr:rowOff>
    </xdr:to>
    <xdr:pic>
      <xdr:nvPicPr>
        <xdr:cNvPr id="1065" name="Picture 1">
          <a:extLst>
            <a:ext uri="{FF2B5EF4-FFF2-40B4-BE49-F238E27FC236}">
              <a16:creationId xmlns:a16="http://schemas.microsoft.com/office/drawing/2014/main" id="{00000000-0008-0000-0100-000029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95250"/>
          <a:ext cx="14287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xdr:row>
      <xdr:rowOff>47625</xdr:rowOff>
    </xdr:from>
    <xdr:to>
      <xdr:col>1</xdr:col>
      <xdr:colOff>381000</xdr:colOff>
      <xdr:row>2</xdr:row>
      <xdr:rowOff>47625</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371475" y="352425"/>
          <a:ext cx="29527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514350</xdr:colOff>
      <xdr:row>0</xdr:row>
      <xdr:rowOff>19050</xdr:rowOff>
    </xdr:from>
    <xdr:to>
      <xdr:col>6</xdr:col>
      <xdr:colOff>581025</xdr:colOff>
      <xdr:row>0</xdr:row>
      <xdr:rowOff>595384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362200" y="19050"/>
          <a:ext cx="1476375" cy="576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oolbean.info/" TargetMode="External"/><Relationship Id="rId1" Type="http://schemas.openxmlformats.org/officeDocument/2006/relationships/hyperlink" Target="mailto:acroth@wisc.ed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
  <sheetViews>
    <sheetView tabSelected="1" workbookViewId="0">
      <selection activeCell="H1" sqref="H1"/>
    </sheetView>
  </sheetViews>
  <sheetFormatPr defaultRowHeight="15"/>
  <sheetData/>
  <sheetProtection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AG48"/>
  <sheetViews>
    <sheetView zoomScale="78" zoomScaleNormal="78" zoomScaleSheetLayoutView="80" workbookViewId="0">
      <selection activeCell="AI17" sqref="AI17"/>
    </sheetView>
  </sheetViews>
  <sheetFormatPr defaultColWidth="9.77734375" defaultRowHeight="19.5" customHeight="1"/>
  <cols>
    <col min="1" max="1" width="5.77734375" style="17" customWidth="1"/>
    <col min="2" max="2" width="3.33203125" style="17" customWidth="1"/>
    <col min="3" max="3" width="18.5546875" style="17" customWidth="1"/>
    <col min="4" max="4" width="14.88671875" style="17" bestFit="1" customWidth="1"/>
    <col min="5" max="5" width="6.33203125" style="17" customWidth="1"/>
    <col min="6" max="6" width="25.109375" style="17" customWidth="1"/>
    <col min="7" max="7" width="1.6640625" style="17" customWidth="1"/>
    <col min="8" max="8" width="3.88671875" style="17" customWidth="1"/>
    <col min="9" max="13" width="4.44140625" style="17" customWidth="1"/>
    <col min="14" max="14" width="6.109375" style="17" bestFit="1" customWidth="1"/>
    <col min="15" max="16" width="3.88671875" style="17" customWidth="1"/>
    <col min="17" max="17" width="2.77734375" style="17" customWidth="1"/>
    <col min="18" max="18" width="4.33203125" style="42" customWidth="1"/>
    <col min="19" max="21" width="4.33203125" style="17" customWidth="1"/>
    <col min="22" max="22" width="3.109375" style="17" customWidth="1"/>
    <col min="23" max="24" width="5.33203125" style="42" customWidth="1"/>
    <col min="25" max="25" width="1.88671875" style="42" customWidth="1"/>
    <col min="26" max="26" width="5.21875" style="17" customWidth="1"/>
    <col min="27" max="27" width="1.6640625" style="17" customWidth="1"/>
    <col min="28" max="28" width="8.44140625" style="17" customWidth="1"/>
    <col min="29" max="29" width="0.33203125" style="17" customWidth="1"/>
    <col min="30" max="33" width="4.77734375" style="17" customWidth="1"/>
    <col min="34" max="16384" width="9.77734375" style="17"/>
  </cols>
  <sheetData>
    <row r="1" spans="1:33" s="12" customFormat="1" ht="37.5" customHeight="1">
      <c r="C1" s="13" t="s">
        <v>94</v>
      </c>
      <c r="D1" s="14"/>
      <c r="E1" s="14"/>
      <c r="F1" s="14"/>
      <c r="G1" s="14"/>
      <c r="H1" s="14"/>
      <c r="I1" s="15"/>
      <c r="J1" s="15"/>
      <c r="K1" s="15"/>
      <c r="L1" s="15"/>
      <c r="M1" s="15"/>
      <c r="N1" s="15"/>
      <c r="O1" s="15"/>
      <c r="P1" s="15"/>
      <c r="Q1" s="15"/>
      <c r="R1" s="15"/>
      <c r="S1" s="15"/>
      <c r="T1" s="15"/>
      <c r="U1" s="15"/>
      <c r="V1" s="15"/>
      <c r="W1" s="15"/>
      <c r="X1" s="15"/>
      <c r="Y1" s="15"/>
      <c r="Z1" s="16"/>
      <c r="AA1" s="16"/>
      <c r="AB1" s="16"/>
      <c r="AC1" s="16"/>
      <c r="AD1" s="16"/>
      <c r="AE1" s="16"/>
    </row>
    <row r="2" spans="1:33" ht="20.100000000000001" customHeight="1">
      <c r="C2" s="17" t="s">
        <v>9</v>
      </c>
      <c r="D2" s="125"/>
      <c r="E2" s="125"/>
      <c r="F2" s="125"/>
      <c r="G2" s="18"/>
      <c r="H2" s="19"/>
      <c r="I2" s="148" t="s">
        <v>2</v>
      </c>
      <c r="J2" s="148"/>
      <c r="K2" s="148"/>
      <c r="L2" s="148"/>
      <c r="M2" s="148"/>
      <c r="N2" s="148"/>
      <c r="O2" s="148"/>
      <c r="P2" s="148"/>
      <c r="Q2" s="128"/>
      <c r="R2" s="128"/>
      <c r="S2" s="128"/>
      <c r="T2" s="128"/>
      <c r="U2" s="128"/>
      <c r="V2" s="128"/>
      <c r="W2" s="128"/>
      <c r="X2" s="128"/>
      <c r="Y2" s="20"/>
      <c r="AB2" s="18"/>
      <c r="AC2" s="21"/>
      <c r="AD2" s="21"/>
      <c r="AE2" s="18"/>
    </row>
    <row r="3" spans="1:33" ht="20.100000000000001" customHeight="1">
      <c r="C3" s="17" t="s">
        <v>3</v>
      </c>
      <c r="D3" s="126"/>
      <c r="E3" s="126"/>
      <c r="F3" s="126"/>
      <c r="G3" s="18"/>
      <c r="H3" s="19"/>
      <c r="I3" s="148" t="s">
        <v>98</v>
      </c>
      <c r="J3" s="148"/>
      <c r="K3" s="148"/>
      <c r="L3" s="148"/>
      <c r="M3" s="148"/>
      <c r="N3" s="148"/>
      <c r="O3" s="148"/>
      <c r="P3" s="148"/>
      <c r="Q3" s="126"/>
      <c r="R3" s="126"/>
      <c r="S3" s="126"/>
      <c r="T3" s="126"/>
      <c r="U3" s="126"/>
      <c r="V3" s="126"/>
      <c r="W3" s="126"/>
      <c r="X3" s="126"/>
      <c r="Y3" s="20"/>
      <c r="Z3" s="18" t="s">
        <v>1</v>
      </c>
      <c r="AA3" s="150">
        <f ca="1">TODAY()</f>
        <v>44586</v>
      </c>
      <c r="AB3" s="150"/>
      <c r="AC3" s="22"/>
      <c r="AD3" s="22"/>
      <c r="AE3" s="18"/>
    </row>
    <row r="4" spans="1:33" ht="20.100000000000001" customHeight="1">
      <c r="D4" s="126"/>
      <c r="E4" s="126"/>
      <c r="F4" s="126"/>
      <c r="G4" s="18"/>
      <c r="H4" s="19"/>
      <c r="I4" s="149" t="s">
        <v>4</v>
      </c>
      <c r="J4" s="149"/>
      <c r="K4" s="149"/>
      <c r="L4" s="149"/>
      <c r="M4" s="149"/>
      <c r="N4" s="149"/>
      <c r="O4" s="149"/>
      <c r="P4" s="149"/>
      <c r="Q4" s="126"/>
      <c r="R4" s="126"/>
      <c r="S4" s="126"/>
      <c r="T4" s="126"/>
      <c r="U4" s="126"/>
      <c r="V4" s="126"/>
      <c r="W4" s="126"/>
      <c r="X4" s="126"/>
      <c r="Y4" s="20"/>
      <c r="Z4" s="122"/>
      <c r="AA4" s="123"/>
      <c r="AB4" s="123"/>
      <c r="AC4" s="18"/>
      <c r="AD4" s="18"/>
      <c r="AE4" s="18"/>
    </row>
    <row r="5" spans="1:33" ht="20.100000000000001" customHeight="1">
      <c r="D5" s="126"/>
      <c r="E5" s="126"/>
      <c r="F5" s="126"/>
      <c r="G5" s="18"/>
      <c r="H5" s="19"/>
      <c r="I5" s="148" t="s">
        <v>6</v>
      </c>
      <c r="J5" s="148"/>
      <c r="K5" s="148"/>
      <c r="L5" s="148"/>
      <c r="M5" s="148"/>
      <c r="N5" s="148"/>
      <c r="O5" s="148"/>
      <c r="P5" s="148"/>
      <c r="Q5" s="132"/>
      <c r="R5" s="132"/>
      <c r="S5" s="132"/>
      <c r="T5" s="132"/>
      <c r="U5" s="132"/>
      <c r="V5" s="132"/>
      <c r="W5" s="132"/>
      <c r="X5" s="132"/>
      <c r="Y5" s="23"/>
      <c r="Z5" s="145" t="s">
        <v>0</v>
      </c>
      <c r="AA5" s="146"/>
      <c r="AB5" s="147"/>
      <c r="AC5" s="18"/>
      <c r="AD5" s="18"/>
      <c r="AE5" s="18"/>
      <c r="AF5" s="18"/>
      <c r="AG5" s="18"/>
    </row>
    <row r="6" spans="1:33" ht="10.5" customHeight="1">
      <c r="D6" s="18"/>
      <c r="E6" s="18"/>
      <c r="F6" s="18"/>
      <c r="G6" s="18"/>
      <c r="H6" s="19"/>
      <c r="Q6" s="19"/>
      <c r="R6" s="20"/>
      <c r="S6" s="19"/>
      <c r="T6" s="19"/>
      <c r="U6" s="19"/>
      <c r="V6" s="19"/>
      <c r="W6" s="20"/>
      <c r="X6" s="20"/>
      <c r="Y6" s="20"/>
      <c r="Z6" s="133"/>
      <c r="AA6" s="134"/>
      <c r="AB6" s="135"/>
      <c r="AC6" s="18"/>
      <c r="AD6" s="18"/>
      <c r="AE6" s="18"/>
      <c r="AF6" s="18"/>
      <c r="AG6" s="18"/>
    </row>
    <row r="7" spans="1:33" ht="15" customHeight="1">
      <c r="C7" s="89" t="s">
        <v>64</v>
      </c>
      <c r="D7" s="127" t="s">
        <v>85</v>
      </c>
      <c r="E7" s="127"/>
      <c r="F7" s="127"/>
      <c r="G7" s="127"/>
      <c r="H7" s="127"/>
      <c r="I7" s="127"/>
      <c r="J7" s="127"/>
      <c r="K7" s="127"/>
      <c r="L7" s="127"/>
      <c r="M7" s="127"/>
      <c r="N7" s="127"/>
      <c r="O7" s="127"/>
      <c r="P7" s="127"/>
      <c r="Q7" s="127"/>
      <c r="R7" s="127"/>
      <c r="S7" s="127"/>
      <c r="T7" s="127"/>
      <c r="U7" s="24"/>
      <c r="V7" s="24"/>
      <c r="W7" s="24"/>
      <c r="X7" s="24"/>
      <c r="Y7" s="24"/>
      <c r="Z7" s="136"/>
      <c r="AA7" s="137"/>
      <c r="AB7" s="138"/>
      <c r="AC7" s="18"/>
      <c r="AD7" s="18"/>
      <c r="AE7" s="18"/>
      <c r="AF7" s="18"/>
      <c r="AG7" s="18"/>
    </row>
    <row r="8" spans="1:33" ht="15" customHeight="1">
      <c r="C8" s="89"/>
      <c r="D8" s="127" t="s">
        <v>66</v>
      </c>
      <c r="E8" s="127"/>
      <c r="F8" s="127"/>
      <c r="G8" s="127"/>
      <c r="H8" s="127"/>
      <c r="I8" s="127"/>
      <c r="J8" s="127"/>
      <c r="K8" s="127"/>
      <c r="L8" s="127"/>
      <c r="M8" s="127"/>
      <c r="N8" s="127"/>
      <c r="O8" s="127"/>
      <c r="P8" s="127"/>
      <c r="Q8" s="127"/>
      <c r="R8" s="127"/>
      <c r="S8" s="127"/>
      <c r="T8" s="127"/>
      <c r="U8" s="18" t="s">
        <v>26</v>
      </c>
      <c r="V8" s="24"/>
      <c r="W8" s="24"/>
      <c r="X8" s="24"/>
      <c r="Y8" s="24"/>
      <c r="Z8" s="26"/>
      <c r="AA8" s="26"/>
      <c r="AB8" s="26"/>
      <c r="AC8" s="18"/>
      <c r="AD8" s="18"/>
      <c r="AE8" s="18"/>
      <c r="AF8" s="18"/>
      <c r="AG8" s="18"/>
    </row>
    <row r="9" spans="1:33" ht="15" customHeight="1">
      <c r="C9" s="27" t="s">
        <v>57</v>
      </c>
      <c r="D9" s="28"/>
      <c r="E9" s="28"/>
      <c r="F9" s="28"/>
      <c r="G9" s="28"/>
      <c r="H9" s="29"/>
      <c r="I9" s="29"/>
      <c r="J9" s="29"/>
      <c r="K9" s="29"/>
      <c r="L9" s="29"/>
      <c r="M9" s="29"/>
      <c r="N9" s="29"/>
      <c r="O9" s="29"/>
      <c r="P9" s="29"/>
      <c r="Q9" s="29"/>
      <c r="R9" s="30"/>
      <c r="S9" s="29"/>
      <c r="T9" s="29"/>
      <c r="U9" s="29"/>
      <c r="V9" s="29"/>
      <c r="W9" s="29"/>
      <c r="X9" s="29"/>
      <c r="Y9" s="29"/>
      <c r="Z9" s="29"/>
      <c r="AA9" s="28"/>
      <c r="AB9" s="88"/>
      <c r="AC9" s="18"/>
      <c r="AD9" s="18"/>
      <c r="AE9" s="18"/>
      <c r="AF9" s="18"/>
      <c r="AG9" s="18"/>
    </row>
    <row r="10" spans="1:33" ht="15" customHeight="1">
      <c r="C10" s="31" t="s">
        <v>90</v>
      </c>
      <c r="D10" s="32"/>
      <c r="E10" s="32"/>
      <c r="F10" s="32"/>
      <c r="G10" s="32"/>
      <c r="H10" s="33"/>
      <c r="I10" s="33"/>
      <c r="J10" s="33"/>
      <c r="K10" s="33"/>
      <c r="L10" s="33"/>
      <c r="M10" s="33"/>
      <c r="N10" s="33"/>
      <c r="O10" s="24"/>
      <c r="P10" s="24"/>
      <c r="Q10" s="24"/>
      <c r="R10" s="25"/>
      <c r="S10" s="24"/>
      <c r="T10" s="24"/>
      <c r="U10" s="24"/>
      <c r="V10" s="24"/>
      <c r="W10" s="24"/>
      <c r="X10" s="24"/>
      <c r="Y10" s="24"/>
      <c r="Z10" s="26"/>
      <c r="AA10" s="26"/>
      <c r="AB10" s="26"/>
      <c r="AC10" s="18"/>
      <c r="AD10" s="18"/>
      <c r="AE10" s="18"/>
      <c r="AF10" s="18"/>
      <c r="AG10" s="18"/>
    </row>
    <row r="11" spans="1:33" ht="15" customHeight="1">
      <c r="B11" s="144" t="s">
        <v>43</v>
      </c>
      <c r="C11" s="144"/>
      <c r="D11" s="144"/>
      <c r="E11" s="144"/>
      <c r="F11" s="144"/>
      <c r="H11" s="19"/>
      <c r="I11" s="19"/>
      <c r="J11" s="19"/>
      <c r="K11" s="19"/>
      <c r="L11" s="19"/>
      <c r="M11" s="19"/>
      <c r="N11" s="19"/>
      <c r="O11" s="19"/>
      <c r="P11" s="19"/>
      <c r="Q11" s="19"/>
      <c r="R11" s="20"/>
      <c r="S11" s="19"/>
      <c r="T11" s="19"/>
      <c r="U11" s="19"/>
      <c r="V11" s="19"/>
      <c r="W11" s="20"/>
      <c r="X11" s="20"/>
      <c r="Y11" s="20"/>
      <c r="Z11" s="18"/>
      <c r="AA11" s="34" t="s">
        <v>15</v>
      </c>
      <c r="AB11" s="35"/>
      <c r="AC11" s="35"/>
      <c r="AD11" s="18"/>
      <c r="AE11" s="18"/>
      <c r="AF11" s="18"/>
      <c r="AG11" s="18"/>
    </row>
    <row r="12" spans="1:33" ht="18.75" customHeight="1">
      <c r="C12" s="84" t="s">
        <v>53</v>
      </c>
      <c r="D12" s="37"/>
      <c r="E12" s="38"/>
      <c r="F12" s="38"/>
      <c r="G12" s="38"/>
      <c r="H12" s="142" t="s">
        <v>56</v>
      </c>
      <c r="I12" s="142"/>
      <c r="J12" s="142"/>
      <c r="K12" s="142"/>
      <c r="L12" s="142"/>
      <c r="M12" s="142"/>
      <c r="N12" s="142"/>
      <c r="O12" s="142"/>
      <c r="P12" s="142"/>
      <c r="Q12" s="19"/>
      <c r="R12" s="129" t="s">
        <v>50</v>
      </c>
      <c r="S12" s="129"/>
      <c r="T12" s="129"/>
      <c r="U12" s="129"/>
      <c r="W12" s="131" t="s">
        <v>88</v>
      </c>
      <c r="X12" s="131"/>
      <c r="Y12" s="131"/>
      <c r="AA12" s="39" t="s">
        <v>16</v>
      </c>
      <c r="AB12" s="39"/>
      <c r="AC12" s="39"/>
      <c r="AD12" s="18"/>
      <c r="AE12" s="18"/>
      <c r="AF12" s="18"/>
      <c r="AG12" s="18"/>
    </row>
    <row r="13" spans="1:33" ht="21" customHeight="1">
      <c r="C13" s="140"/>
      <c r="D13" s="141"/>
      <c r="E13" s="36"/>
      <c r="F13" s="40"/>
      <c r="G13" s="40"/>
      <c r="H13" s="143"/>
      <c r="I13" s="143"/>
      <c r="J13" s="143"/>
      <c r="K13" s="143"/>
      <c r="L13" s="143"/>
      <c r="M13" s="143"/>
      <c r="N13" s="143"/>
      <c r="O13" s="143"/>
      <c r="P13" s="143"/>
      <c r="Q13" s="41"/>
      <c r="R13" s="130"/>
      <c r="S13" s="130"/>
      <c r="T13" s="130"/>
      <c r="U13" s="130"/>
      <c r="W13" s="131"/>
      <c r="X13" s="131"/>
      <c r="Y13" s="131"/>
      <c r="Z13" s="139" t="s">
        <v>95</v>
      </c>
      <c r="AA13" s="139"/>
      <c r="AB13" s="139"/>
      <c r="AC13" s="139"/>
      <c r="AD13" s="139"/>
      <c r="AE13" s="18"/>
      <c r="AF13" s="18"/>
      <c r="AG13" s="18"/>
    </row>
    <row r="14" spans="1:33" s="44" customFormat="1" ht="15" customHeight="1">
      <c r="A14" s="43" t="s">
        <v>0</v>
      </c>
      <c r="C14" s="40" t="s">
        <v>51</v>
      </c>
      <c r="D14" s="40" t="s">
        <v>8</v>
      </c>
      <c r="E14" s="40" t="s">
        <v>14</v>
      </c>
      <c r="F14" s="40" t="s">
        <v>24</v>
      </c>
      <c r="G14" s="40"/>
      <c r="H14" s="87" t="s">
        <v>49</v>
      </c>
      <c r="I14" s="87" t="s">
        <v>54</v>
      </c>
      <c r="J14" s="87" t="s">
        <v>55</v>
      </c>
      <c r="K14" s="87" t="s">
        <v>84</v>
      </c>
      <c r="L14" s="87" t="s">
        <v>65</v>
      </c>
      <c r="M14" s="87" t="s">
        <v>62</v>
      </c>
      <c r="N14" s="87" t="s">
        <v>63</v>
      </c>
      <c r="O14" s="87" t="s">
        <v>18</v>
      </c>
      <c r="P14" s="87" t="s">
        <v>7</v>
      </c>
      <c r="Q14" s="20"/>
      <c r="R14" s="46" t="s">
        <v>10</v>
      </c>
      <c r="S14" s="45" t="s">
        <v>11</v>
      </c>
      <c r="T14" s="45" t="s">
        <v>12</v>
      </c>
      <c r="U14" s="45" t="s">
        <v>13</v>
      </c>
      <c r="V14" s="20"/>
      <c r="W14" s="45" t="s">
        <v>10</v>
      </c>
      <c r="X14" s="45" t="s">
        <v>12</v>
      </c>
      <c r="Y14" s="42"/>
      <c r="Z14" s="139" t="s">
        <v>96</v>
      </c>
      <c r="AA14" s="139"/>
      <c r="AB14" s="139"/>
      <c r="AC14" s="139"/>
      <c r="AD14" s="139"/>
      <c r="AE14" s="42"/>
      <c r="AF14" s="42"/>
      <c r="AG14" s="42"/>
    </row>
    <row r="15" spans="1:33" ht="20.100000000000001" customHeight="1">
      <c r="A15" s="47"/>
      <c r="B15" s="17">
        <v>1</v>
      </c>
      <c r="C15" s="91"/>
      <c r="D15" s="90"/>
      <c r="E15" s="48"/>
      <c r="F15" s="92"/>
      <c r="G15" s="49"/>
      <c r="H15" s="91"/>
      <c r="I15" s="91"/>
      <c r="J15" s="91"/>
      <c r="K15" s="91"/>
      <c r="L15" s="91"/>
      <c r="M15" s="91"/>
      <c r="N15" s="91"/>
      <c r="O15" s="91"/>
      <c r="P15" s="91"/>
      <c r="Q15" s="50"/>
      <c r="R15" s="90"/>
      <c r="S15" s="91"/>
      <c r="T15" s="91"/>
      <c r="U15" s="91"/>
      <c r="V15" s="18"/>
      <c r="W15" s="91"/>
      <c r="X15" s="91"/>
      <c r="Y15" s="18"/>
      <c r="AA15" s="20"/>
      <c r="AB15" s="80">
        <f>(COUNTA(R15:U15))*10+(COUNTA(W15:X15))*5</f>
        <v>0</v>
      </c>
      <c r="AC15" s="18"/>
      <c r="AD15" s="20"/>
      <c r="AE15" s="20"/>
      <c r="AF15" s="20"/>
      <c r="AG15" s="20"/>
    </row>
    <row r="16" spans="1:33" ht="20.100000000000001" customHeight="1">
      <c r="A16" s="47"/>
      <c r="B16" s="17">
        <v>2</v>
      </c>
      <c r="C16" s="91"/>
      <c r="D16" s="90"/>
      <c r="E16" s="48"/>
      <c r="F16" s="92"/>
      <c r="G16" s="49"/>
      <c r="H16" s="91"/>
      <c r="I16" s="91"/>
      <c r="J16" s="91"/>
      <c r="K16" s="91"/>
      <c r="L16" s="91"/>
      <c r="M16" s="91"/>
      <c r="N16" s="91"/>
      <c r="O16" s="91"/>
      <c r="P16" s="91"/>
      <c r="Q16" s="50"/>
      <c r="R16" s="90"/>
      <c r="S16" s="91"/>
      <c r="T16" s="91"/>
      <c r="U16" s="91"/>
      <c r="V16" s="18"/>
      <c r="W16" s="91"/>
      <c r="X16" s="91"/>
      <c r="Y16" s="18"/>
      <c r="AA16" s="20"/>
      <c r="AB16" s="80">
        <f t="shared" ref="AB16:AB34" si="0">(COUNTA(R16:U16))*10+(COUNTA(W16:X16))*5</f>
        <v>0</v>
      </c>
      <c r="AC16" s="18"/>
      <c r="AD16" s="20"/>
      <c r="AE16" s="20"/>
      <c r="AF16" s="20"/>
      <c r="AG16" s="20"/>
    </row>
    <row r="17" spans="1:33" ht="20.100000000000001" customHeight="1">
      <c r="A17" s="47"/>
      <c r="B17" s="17">
        <v>3</v>
      </c>
      <c r="C17" s="91"/>
      <c r="D17" s="90"/>
      <c r="E17" s="48"/>
      <c r="F17" s="92"/>
      <c r="G17" s="49"/>
      <c r="H17" s="91"/>
      <c r="I17" s="91"/>
      <c r="J17" s="91"/>
      <c r="K17" s="91"/>
      <c r="L17" s="91"/>
      <c r="M17" s="91"/>
      <c r="N17" s="91"/>
      <c r="O17" s="91"/>
      <c r="P17" s="91"/>
      <c r="Q17" s="50"/>
      <c r="R17" s="90"/>
      <c r="S17" s="91"/>
      <c r="T17" s="91"/>
      <c r="U17" s="91"/>
      <c r="V17" s="18"/>
      <c r="W17" s="91"/>
      <c r="X17" s="91"/>
      <c r="Y17" s="18"/>
      <c r="AA17" s="20"/>
      <c r="AB17" s="80">
        <f t="shared" si="0"/>
        <v>0</v>
      </c>
      <c r="AC17" s="18"/>
      <c r="AD17" s="20"/>
      <c r="AE17" s="20"/>
      <c r="AF17" s="20"/>
      <c r="AG17" s="20"/>
    </row>
    <row r="18" spans="1:33" ht="20.100000000000001" customHeight="1">
      <c r="A18" s="47"/>
      <c r="B18" s="17">
        <v>4</v>
      </c>
      <c r="C18" s="91"/>
      <c r="D18" s="90"/>
      <c r="E18" s="48"/>
      <c r="F18" s="92"/>
      <c r="G18" s="49"/>
      <c r="H18" s="91"/>
      <c r="I18" s="91"/>
      <c r="J18" s="91"/>
      <c r="K18" s="91"/>
      <c r="L18" s="91"/>
      <c r="M18" s="91"/>
      <c r="N18" s="91"/>
      <c r="O18" s="91"/>
      <c r="P18" s="91"/>
      <c r="Q18" s="50"/>
      <c r="R18" s="90"/>
      <c r="S18" s="91"/>
      <c r="T18" s="42"/>
      <c r="U18" s="91"/>
      <c r="V18" s="18"/>
      <c r="W18" s="91"/>
      <c r="X18" s="91"/>
      <c r="Y18" s="18"/>
      <c r="AA18" s="20"/>
      <c r="AB18" s="80">
        <f t="shared" si="0"/>
        <v>0</v>
      </c>
      <c r="AC18" s="18"/>
      <c r="AD18" s="20"/>
      <c r="AE18" s="20"/>
      <c r="AF18" s="20"/>
      <c r="AG18" s="20"/>
    </row>
    <row r="19" spans="1:33" ht="20.100000000000001" customHeight="1">
      <c r="A19" s="47"/>
      <c r="B19" s="17">
        <v>5</v>
      </c>
      <c r="C19" s="91"/>
      <c r="D19" s="90"/>
      <c r="E19" s="48"/>
      <c r="F19" s="92"/>
      <c r="G19" s="49"/>
      <c r="H19" s="91"/>
      <c r="I19" s="91"/>
      <c r="J19" s="91"/>
      <c r="K19" s="91"/>
      <c r="L19" s="91"/>
      <c r="M19" s="91"/>
      <c r="N19" s="91"/>
      <c r="O19" s="91"/>
      <c r="P19" s="91"/>
      <c r="Q19" s="50"/>
      <c r="R19" s="90"/>
      <c r="S19" s="91"/>
      <c r="T19" s="91"/>
      <c r="U19" s="91"/>
      <c r="V19" s="18"/>
      <c r="W19" s="91"/>
      <c r="X19" s="91"/>
      <c r="Y19" s="18"/>
      <c r="AA19" s="20"/>
      <c r="AB19" s="80">
        <f t="shared" si="0"/>
        <v>0</v>
      </c>
      <c r="AC19" s="18"/>
      <c r="AD19" s="20"/>
      <c r="AE19" s="51"/>
      <c r="AF19" s="20"/>
      <c r="AG19" s="20"/>
    </row>
    <row r="20" spans="1:33" ht="20.100000000000001" customHeight="1">
      <c r="A20" s="47"/>
      <c r="B20" s="17">
        <v>6</v>
      </c>
      <c r="C20" s="91"/>
      <c r="D20" s="90"/>
      <c r="E20" s="48"/>
      <c r="F20" s="92"/>
      <c r="G20" s="49"/>
      <c r="H20" s="91"/>
      <c r="I20" s="91"/>
      <c r="J20" s="91"/>
      <c r="K20" s="91"/>
      <c r="L20" s="91"/>
      <c r="M20" s="91"/>
      <c r="N20" s="91"/>
      <c r="O20" s="91"/>
      <c r="P20" s="91"/>
      <c r="Q20" s="50"/>
      <c r="R20" s="90"/>
      <c r="S20" s="91"/>
      <c r="T20" s="91"/>
      <c r="U20" s="91"/>
      <c r="V20" s="18"/>
      <c r="W20" s="91"/>
      <c r="X20" s="91"/>
      <c r="Y20" s="18"/>
      <c r="AA20" s="20"/>
      <c r="AB20" s="80">
        <f t="shared" si="0"/>
        <v>0</v>
      </c>
      <c r="AC20" s="18"/>
      <c r="AD20" s="20"/>
      <c r="AE20" s="20"/>
      <c r="AF20" s="20"/>
      <c r="AG20" s="20"/>
    </row>
    <row r="21" spans="1:33" ht="20.100000000000001" customHeight="1">
      <c r="A21" s="47"/>
      <c r="B21" s="17">
        <v>7</v>
      </c>
      <c r="C21" s="91"/>
      <c r="D21" s="90"/>
      <c r="E21" s="48"/>
      <c r="F21" s="92"/>
      <c r="G21" s="49"/>
      <c r="H21" s="91"/>
      <c r="I21" s="91"/>
      <c r="J21" s="91"/>
      <c r="K21" s="91"/>
      <c r="L21" s="91"/>
      <c r="M21" s="91"/>
      <c r="N21" s="91"/>
      <c r="O21" s="91"/>
      <c r="P21" s="91"/>
      <c r="Q21" s="50"/>
      <c r="R21" s="90"/>
      <c r="S21" s="91"/>
      <c r="T21" s="91"/>
      <c r="U21" s="91"/>
      <c r="V21" s="50"/>
      <c r="W21" s="91"/>
      <c r="X21" s="91"/>
      <c r="Y21" s="18"/>
      <c r="AA21" s="20"/>
      <c r="AB21" s="80">
        <f t="shared" si="0"/>
        <v>0</v>
      </c>
      <c r="AC21" s="18"/>
      <c r="AD21" s="20"/>
      <c r="AE21" s="20"/>
      <c r="AF21" s="20"/>
      <c r="AG21" s="20"/>
    </row>
    <row r="22" spans="1:33" ht="20.100000000000001" customHeight="1">
      <c r="A22" s="47"/>
      <c r="B22" s="17">
        <v>8</v>
      </c>
      <c r="C22" s="91"/>
      <c r="D22" s="90"/>
      <c r="E22" s="48"/>
      <c r="F22" s="92"/>
      <c r="G22" s="49"/>
      <c r="H22" s="91"/>
      <c r="I22" s="91"/>
      <c r="J22" s="91"/>
      <c r="K22" s="91"/>
      <c r="L22" s="91"/>
      <c r="M22" s="91"/>
      <c r="N22" s="91"/>
      <c r="O22" s="91"/>
      <c r="P22" s="91"/>
      <c r="Q22" s="50"/>
      <c r="R22" s="90"/>
      <c r="S22" s="91"/>
      <c r="T22" s="91"/>
      <c r="U22" s="91"/>
      <c r="V22" s="18"/>
      <c r="W22" s="91"/>
      <c r="X22" s="91"/>
      <c r="Y22" s="18"/>
      <c r="AA22" s="20"/>
      <c r="AB22" s="80">
        <f t="shared" si="0"/>
        <v>0</v>
      </c>
      <c r="AC22" s="18"/>
      <c r="AD22" s="20"/>
      <c r="AE22" s="20"/>
      <c r="AF22" s="20"/>
      <c r="AG22" s="20"/>
    </row>
    <row r="23" spans="1:33" ht="20.100000000000001" customHeight="1">
      <c r="A23" s="47"/>
      <c r="B23" s="17">
        <v>9</v>
      </c>
      <c r="C23" s="91"/>
      <c r="D23" s="90"/>
      <c r="E23" s="48"/>
      <c r="F23" s="92"/>
      <c r="G23" s="49"/>
      <c r="H23" s="91"/>
      <c r="I23" s="91"/>
      <c r="J23" s="91"/>
      <c r="K23" s="91"/>
      <c r="L23" s="91"/>
      <c r="M23" s="91"/>
      <c r="N23" s="91"/>
      <c r="O23" s="91"/>
      <c r="P23" s="91"/>
      <c r="Q23" s="50"/>
      <c r="R23" s="90"/>
      <c r="S23" s="91"/>
      <c r="T23" s="91"/>
      <c r="U23" s="91"/>
      <c r="V23" s="18"/>
      <c r="W23" s="91"/>
      <c r="X23" s="91"/>
      <c r="Y23" s="18"/>
      <c r="AA23" s="20"/>
      <c r="AB23" s="80">
        <f t="shared" si="0"/>
        <v>0</v>
      </c>
      <c r="AC23" s="18"/>
      <c r="AD23" s="20"/>
      <c r="AE23" s="20"/>
      <c r="AF23" s="20"/>
      <c r="AG23" s="20"/>
    </row>
    <row r="24" spans="1:33" ht="20.100000000000001" customHeight="1">
      <c r="A24" s="47"/>
      <c r="B24" s="17">
        <v>10</v>
      </c>
      <c r="C24" s="91"/>
      <c r="D24" s="90"/>
      <c r="E24" s="48"/>
      <c r="F24" s="92"/>
      <c r="G24" s="49"/>
      <c r="H24" s="91"/>
      <c r="I24" s="91"/>
      <c r="J24" s="91"/>
      <c r="K24" s="91"/>
      <c r="L24" s="91"/>
      <c r="M24" s="91"/>
      <c r="N24" s="91"/>
      <c r="O24" s="91"/>
      <c r="P24" s="91"/>
      <c r="Q24" s="50"/>
      <c r="R24" s="90"/>
      <c r="S24" s="91"/>
      <c r="T24" s="91"/>
      <c r="U24" s="91"/>
      <c r="V24" s="18"/>
      <c r="W24" s="91"/>
      <c r="X24" s="91"/>
      <c r="Y24" s="18"/>
      <c r="AA24" s="20"/>
      <c r="AB24" s="80">
        <f t="shared" si="0"/>
        <v>0</v>
      </c>
      <c r="AC24" s="18"/>
      <c r="AD24" s="20"/>
      <c r="AE24" s="20"/>
      <c r="AF24" s="20"/>
      <c r="AG24" s="20"/>
    </row>
    <row r="25" spans="1:33" ht="20.100000000000001" customHeight="1">
      <c r="A25" s="47"/>
      <c r="B25" s="17">
        <v>11</v>
      </c>
      <c r="C25" s="91"/>
      <c r="D25" s="90"/>
      <c r="E25" s="48"/>
      <c r="F25" s="92"/>
      <c r="G25" s="49"/>
      <c r="H25" s="91"/>
      <c r="I25" s="91"/>
      <c r="J25" s="91"/>
      <c r="K25" s="91"/>
      <c r="L25" s="91"/>
      <c r="M25" s="91"/>
      <c r="N25" s="91"/>
      <c r="O25" s="91"/>
      <c r="P25" s="91"/>
      <c r="Q25" s="50"/>
      <c r="R25" s="90"/>
      <c r="S25" s="91"/>
      <c r="T25" s="91"/>
      <c r="U25" s="91"/>
      <c r="V25" s="18"/>
      <c r="W25" s="91"/>
      <c r="X25" s="91"/>
      <c r="Y25" s="18"/>
      <c r="AA25" s="20"/>
      <c r="AB25" s="80">
        <f t="shared" si="0"/>
        <v>0</v>
      </c>
      <c r="AC25" s="18"/>
      <c r="AD25" s="20"/>
      <c r="AE25" s="20"/>
      <c r="AF25" s="20"/>
      <c r="AG25" s="20"/>
    </row>
    <row r="26" spans="1:33" ht="20.100000000000001" customHeight="1">
      <c r="A26" s="47"/>
      <c r="B26" s="17">
        <v>12</v>
      </c>
      <c r="C26" s="91"/>
      <c r="D26" s="90"/>
      <c r="E26" s="48"/>
      <c r="F26" s="92"/>
      <c r="G26" s="49"/>
      <c r="H26" s="91"/>
      <c r="I26" s="91"/>
      <c r="J26" s="91"/>
      <c r="K26" s="91"/>
      <c r="L26" s="91"/>
      <c r="M26" s="91"/>
      <c r="N26" s="91"/>
      <c r="O26" s="91"/>
      <c r="P26" s="91"/>
      <c r="Q26" s="50"/>
      <c r="R26" s="90"/>
      <c r="S26" s="91"/>
      <c r="T26" s="91"/>
      <c r="U26" s="91"/>
      <c r="V26" s="18"/>
      <c r="W26" s="91"/>
      <c r="X26" s="91"/>
      <c r="Y26" s="18"/>
      <c r="AA26" s="20"/>
      <c r="AB26" s="80">
        <f t="shared" si="0"/>
        <v>0</v>
      </c>
      <c r="AC26" s="18"/>
      <c r="AD26" s="20"/>
      <c r="AE26" s="20"/>
      <c r="AF26" s="20"/>
      <c r="AG26" s="20"/>
    </row>
    <row r="27" spans="1:33" ht="20.100000000000001" customHeight="1">
      <c r="A27" s="47"/>
      <c r="B27" s="17">
        <v>13</v>
      </c>
      <c r="C27" s="91"/>
      <c r="D27" s="121"/>
      <c r="E27" s="48"/>
      <c r="F27" s="92"/>
      <c r="G27" s="49"/>
      <c r="H27" s="91"/>
      <c r="I27" s="91"/>
      <c r="J27" s="91"/>
      <c r="K27" s="91"/>
      <c r="L27" s="91"/>
      <c r="M27" s="91"/>
      <c r="N27" s="91"/>
      <c r="O27" s="91"/>
      <c r="P27" s="91"/>
      <c r="Q27" s="50"/>
      <c r="R27" s="121"/>
      <c r="S27" s="91"/>
      <c r="T27" s="91"/>
      <c r="U27" s="91"/>
      <c r="V27" s="18"/>
      <c r="W27" s="91"/>
      <c r="X27" s="91"/>
      <c r="Y27" s="18"/>
      <c r="AA27" s="20"/>
      <c r="AB27" s="80">
        <f t="shared" si="0"/>
        <v>0</v>
      </c>
      <c r="AC27" s="18"/>
      <c r="AD27" s="20"/>
      <c r="AE27" s="20"/>
      <c r="AF27" s="20"/>
      <c r="AG27" s="20"/>
    </row>
    <row r="28" spans="1:33" ht="20.100000000000001" customHeight="1">
      <c r="A28" s="47"/>
      <c r="B28" s="17">
        <v>14</v>
      </c>
      <c r="C28" s="91"/>
      <c r="D28" s="121"/>
      <c r="E28" s="48"/>
      <c r="F28" s="92"/>
      <c r="G28" s="49"/>
      <c r="H28" s="91"/>
      <c r="I28" s="91"/>
      <c r="J28" s="91"/>
      <c r="K28" s="91"/>
      <c r="L28" s="91"/>
      <c r="M28" s="91"/>
      <c r="N28" s="91"/>
      <c r="O28" s="91"/>
      <c r="P28" s="91"/>
      <c r="Q28" s="50"/>
      <c r="R28" s="121"/>
      <c r="S28" s="91"/>
      <c r="T28" s="91"/>
      <c r="U28" s="91"/>
      <c r="V28" s="18"/>
      <c r="W28" s="91"/>
      <c r="X28" s="91"/>
      <c r="Y28" s="18"/>
      <c r="AA28" s="20"/>
      <c r="AB28" s="80">
        <f t="shared" si="0"/>
        <v>0</v>
      </c>
      <c r="AC28" s="18"/>
      <c r="AD28" s="20"/>
      <c r="AE28" s="20"/>
      <c r="AF28" s="20"/>
      <c r="AG28" s="20"/>
    </row>
    <row r="29" spans="1:33" ht="20.100000000000001" customHeight="1">
      <c r="A29" s="47"/>
      <c r="B29" s="17">
        <v>15</v>
      </c>
      <c r="C29" s="91"/>
      <c r="D29" s="121"/>
      <c r="E29" s="48"/>
      <c r="F29" s="92"/>
      <c r="G29" s="49"/>
      <c r="H29" s="91"/>
      <c r="I29" s="91"/>
      <c r="J29" s="91"/>
      <c r="K29" s="91"/>
      <c r="L29" s="91"/>
      <c r="M29" s="91"/>
      <c r="N29" s="91"/>
      <c r="O29" s="91"/>
      <c r="P29" s="91"/>
      <c r="Q29" s="50"/>
      <c r="R29" s="121"/>
      <c r="S29" s="91"/>
      <c r="T29" s="91"/>
      <c r="U29" s="91"/>
      <c r="V29" s="18"/>
      <c r="W29" s="91"/>
      <c r="X29" s="91"/>
      <c r="Y29" s="18"/>
      <c r="AA29" s="20"/>
      <c r="AB29" s="80">
        <f t="shared" si="0"/>
        <v>0</v>
      </c>
      <c r="AC29" s="18"/>
      <c r="AD29" s="20"/>
      <c r="AE29" s="20"/>
      <c r="AF29" s="20"/>
      <c r="AG29" s="20"/>
    </row>
    <row r="30" spans="1:33" ht="20.100000000000001" customHeight="1">
      <c r="A30" s="47"/>
      <c r="B30" s="17">
        <v>16</v>
      </c>
      <c r="C30" s="91"/>
      <c r="D30" s="121"/>
      <c r="E30" s="48"/>
      <c r="F30" s="92"/>
      <c r="G30" s="49"/>
      <c r="H30" s="91"/>
      <c r="I30" s="91"/>
      <c r="J30" s="91"/>
      <c r="K30" s="91"/>
      <c r="L30" s="91"/>
      <c r="M30" s="91"/>
      <c r="N30" s="91"/>
      <c r="O30" s="91"/>
      <c r="P30" s="91"/>
      <c r="Q30" s="50"/>
      <c r="R30" s="121"/>
      <c r="S30" s="91"/>
      <c r="T30" s="91"/>
      <c r="U30" s="91"/>
      <c r="V30" s="18"/>
      <c r="W30" s="91"/>
      <c r="X30" s="91"/>
      <c r="Y30" s="18"/>
      <c r="AA30" s="20"/>
      <c r="AB30" s="80">
        <f t="shared" si="0"/>
        <v>0</v>
      </c>
      <c r="AC30" s="18"/>
      <c r="AD30" s="20"/>
      <c r="AE30" s="20"/>
      <c r="AF30" s="20"/>
      <c r="AG30" s="20"/>
    </row>
    <row r="31" spans="1:33" ht="20.100000000000001" customHeight="1">
      <c r="A31" s="47"/>
      <c r="B31" s="17">
        <v>17</v>
      </c>
      <c r="C31" s="91"/>
      <c r="D31" s="90"/>
      <c r="E31" s="48"/>
      <c r="F31" s="92"/>
      <c r="G31" s="49"/>
      <c r="H31" s="91"/>
      <c r="I31" s="91"/>
      <c r="J31" s="91"/>
      <c r="K31" s="91"/>
      <c r="L31" s="91"/>
      <c r="M31" s="91"/>
      <c r="N31" s="91"/>
      <c r="O31" s="91"/>
      <c r="P31" s="91"/>
      <c r="Q31" s="50"/>
      <c r="R31" s="90"/>
      <c r="S31" s="91"/>
      <c r="T31" s="91"/>
      <c r="U31" s="91"/>
      <c r="V31" s="18"/>
      <c r="W31" s="91"/>
      <c r="X31" s="91"/>
      <c r="Y31" s="18"/>
      <c r="AA31" s="20"/>
      <c r="AB31" s="80">
        <f t="shared" si="0"/>
        <v>0</v>
      </c>
      <c r="AC31" s="18"/>
      <c r="AD31" s="20"/>
      <c r="AE31" s="20"/>
      <c r="AF31" s="20"/>
      <c r="AG31" s="20"/>
    </row>
    <row r="32" spans="1:33" ht="20.100000000000001" customHeight="1">
      <c r="A32" s="47"/>
      <c r="B32" s="17">
        <v>18</v>
      </c>
      <c r="C32" s="91"/>
      <c r="D32" s="90"/>
      <c r="E32" s="48"/>
      <c r="F32" s="92"/>
      <c r="G32" s="49"/>
      <c r="H32" s="91"/>
      <c r="I32" s="91"/>
      <c r="J32" s="91"/>
      <c r="K32" s="91"/>
      <c r="L32" s="91"/>
      <c r="M32" s="91"/>
      <c r="N32" s="91"/>
      <c r="O32" s="91"/>
      <c r="P32" s="91"/>
      <c r="Q32" s="50"/>
      <c r="R32" s="90"/>
      <c r="S32" s="91"/>
      <c r="T32" s="91"/>
      <c r="U32" s="91"/>
      <c r="V32" s="18"/>
      <c r="W32" s="91"/>
      <c r="X32" s="91"/>
      <c r="Y32" s="18"/>
      <c r="AA32" s="20"/>
      <c r="AB32" s="80">
        <f t="shared" si="0"/>
        <v>0</v>
      </c>
      <c r="AC32" s="18"/>
      <c r="AD32" s="20"/>
      <c r="AE32" s="20"/>
      <c r="AF32" s="20"/>
      <c r="AG32" s="20"/>
    </row>
    <row r="33" spans="1:33" ht="20.100000000000001" customHeight="1">
      <c r="A33" s="47"/>
      <c r="B33" s="17">
        <v>19</v>
      </c>
      <c r="C33" s="91"/>
      <c r="D33" s="90"/>
      <c r="E33" s="48"/>
      <c r="F33" s="92"/>
      <c r="G33" s="49"/>
      <c r="H33" s="91"/>
      <c r="I33" s="91"/>
      <c r="J33" s="91"/>
      <c r="K33" s="91"/>
      <c r="L33" s="91"/>
      <c r="M33" s="91"/>
      <c r="N33" s="91"/>
      <c r="O33" s="91"/>
      <c r="P33" s="91"/>
      <c r="Q33" s="50"/>
      <c r="R33" s="90"/>
      <c r="S33" s="91"/>
      <c r="T33" s="91"/>
      <c r="U33" s="91"/>
      <c r="V33" s="18"/>
      <c r="W33" s="91"/>
      <c r="X33" s="91"/>
      <c r="Y33" s="18"/>
      <c r="AA33" s="20"/>
      <c r="AB33" s="80">
        <f t="shared" si="0"/>
        <v>0</v>
      </c>
      <c r="AC33" s="18"/>
      <c r="AD33" s="20"/>
      <c r="AE33" s="20"/>
      <c r="AF33" s="20"/>
      <c r="AG33" s="20"/>
    </row>
    <row r="34" spans="1:33" ht="20.100000000000001" customHeight="1">
      <c r="A34" s="47"/>
      <c r="B34" s="17">
        <v>20</v>
      </c>
      <c r="C34" s="91"/>
      <c r="D34" s="90"/>
      <c r="E34" s="48"/>
      <c r="F34" s="92"/>
      <c r="G34" s="49"/>
      <c r="H34" s="91"/>
      <c r="I34" s="91"/>
      <c r="J34" s="91"/>
      <c r="K34" s="91"/>
      <c r="L34" s="91"/>
      <c r="M34" s="91"/>
      <c r="N34" s="91"/>
      <c r="O34" s="91"/>
      <c r="P34" s="91"/>
      <c r="Q34" s="50"/>
      <c r="R34" s="90"/>
      <c r="S34" s="91"/>
      <c r="T34" s="91"/>
      <c r="U34" s="91"/>
      <c r="V34" s="18"/>
      <c r="W34" s="91"/>
      <c r="X34" s="91"/>
      <c r="Y34" s="18"/>
      <c r="AA34" s="20"/>
      <c r="AB34" s="80">
        <f t="shared" si="0"/>
        <v>0</v>
      </c>
      <c r="AC34" s="18"/>
      <c r="AD34" s="20"/>
      <c r="AE34" s="20"/>
      <c r="AF34" s="20"/>
      <c r="AG34" s="20"/>
    </row>
    <row r="35" spans="1:33" ht="9.9499999999999993" customHeight="1">
      <c r="C35" s="18"/>
      <c r="D35" s="18"/>
      <c r="E35" s="18"/>
      <c r="F35" s="18"/>
      <c r="G35" s="18"/>
      <c r="H35" s="18"/>
      <c r="I35" s="18"/>
      <c r="J35" s="18"/>
      <c r="K35" s="18"/>
      <c r="L35" s="18"/>
      <c r="M35" s="18"/>
      <c r="N35" s="18"/>
      <c r="O35" s="18"/>
      <c r="P35" s="18"/>
      <c r="Q35" s="18"/>
      <c r="V35" s="18"/>
      <c r="W35" s="18"/>
      <c r="X35" s="18"/>
      <c r="Y35" s="18"/>
      <c r="Z35" s="18"/>
      <c r="AA35" s="18"/>
      <c r="AB35" s="18"/>
      <c r="AC35" s="18"/>
      <c r="AD35" s="18"/>
      <c r="AE35" s="18"/>
      <c r="AF35" s="18"/>
      <c r="AG35" s="18"/>
    </row>
    <row r="36" spans="1:33" ht="20.100000000000001" customHeight="1" thickBot="1">
      <c r="A36" s="52" t="s">
        <v>52</v>
      </c>
      <c r="B36" s="52"/>
      <c r="C36" s="53"/>
      <c r="D36" s="53"/>
      <c r="F36" s="18"/>
      <c r="G36" s="18"/>
      <c r="I36" s="18"/>
      <c r="J36" s="18"/>
      <c r="K36" s="18"/>
      <c r="L36" s="18"/>
      <c r="M36" s="18"/>
      <c r="N36" s="18"/>
      <c r="O36" s="18"/>
      <c r="P36" s="18"/>
      <c r="Q36" s="54" t="s">
        <v>58</v>
      </c>
      <c r="R36" s="80">
        <f>COUNTA(R15:R34)</f>
        <v>0</v>
      </c>
      <c r="S36" s="80">
        <f>COUNTA(S15:S34)</f>
        <v>0</v>
      </c>
      <c r="T36" s="80">
        <f>COUNTA(T15:T34)</f>
        <v>0</v>
      </c>
      <c r="U36" s="80">
        <f>COUNTA(U15:U34)</f>
        <v>0</v>
      </c>
      <c r="V36" s="55" t="s">
        <v>20</v>
      </c>
      <c r="W36" s="56"/>
      <c r="X36" s="56"/>
      <c r="Y36" s="56" t="s">
        <v>25</v>
      </c>
      <c r="Z36" s="85">
        <v>390</v>
      </c>
      <c r="AA36" s="18"/>
      <c r="AB36" s="93">
        <f>(R36+S36+T36+U36)*Z36</f>
        <v>0</v>
      </c>
      <c r="AC36" s="18"/>
      <c r="AD36" s="18"/>
      <c r="AE36" s="18"/>
    </row>
    <row r="37" spans="1:33" ht="5.0999999999999996" customHeight="1">
      <c r="A37" s="52"/>
      <c r="B37" s="52"/>
      <c r="C37" s="52"/>
      <c r="D37" s="53"/>
      <c r="H37" s="57"/>
      <c r="J37" s="18"/>
      <c r="K37" s="18"/>
      <c r="L37" s="18"/>
      <c r="M37" s="18"/>
      <c r="N37" s="18"/>
      <c r="O37" s="18"/>
      <c r="P37" s="18"/>
      <c r="Q37" s="18"/>
      <c r="R37" s="58"/>
      <c r="S37" s="58"/>
      <c r="T37" s="58"/>
      <c r="U37" s="58"/>
      <c r="V37" s="58"/>
      <c r="Z37" s="86"/>
      <c r="AB37" s="94"/>
      <c r="AC37" s="18"/>
      <c r="AD37" s="61"/>
    </row>
    <row r="38" spans="1:33" ht="20.100000000000001" customHeight="1" thickBot="1">
      <c r="A38" s="62" t="s">
        <v>5</v>
      </c>
      <c r="B38" s="96"/>
      <c r="C38" s="52"/>
      <c r="D38" s="53"/>
      <c r="H38" s="57"/>
      <c r="Q38" s="18"/>
      <c r="R38" s="18"/>
      <c r="U38" s="54"/>
      <c r="V38" s="54" t="s">
        <v>89</v>
      </c>
      <c r="W38" s="80">
        <f>COUNTA(W15:W34)</f>
        <v>0</v>
      </c>
      <c r="X38" s="64" t="s">
        <v>19</v>
      </c>
      <c r="Y38" s="64" t="s">
        <v>25</v>
      </c>
      <c r="Z38" s="85">
        <v>260</v>
      </c>
      <c r="AA38" s="18"/>
      <c r="AB38" s="93">
        <f>W38*Z38</f>
        <v>0</v>
      </c>
      <c r="AC38" s="18"/>
      <c r="AD38" s="61"/>
    </row>
    <row r="39" spans="1:33" ht="5.0999999999999996" customHeight="1">
      <c r="A39" s="62"/>
      <c r="B39" s="63"/>
      <c r="C39" s="52"/>
      <c r="D39" s="53"/>
      <c r="H39" s="57"/>
      <c r="J39" s="18"/>
      <c r="K39" s="18"/>
      <c r="L39" s="18"/>
      <c r="M39" s="18"/>
      <c r="N39" s="18"/>
      <c r="O39" s="18"/>
      <c r="P39" s="18"/>
      <c r="Q39" s="18"/>
      <c r="R39" s="58"/>
      <c r="S39" s="58"/>
      <c r="T39" s="58"/>
      <c r="U39" s="58"/>
      <c r="V39" s="58"/>
      <c r="Z39" s="86"/>
      <c r="AB39" s="94"/>
      <c r="AC39" s="18"/>
      <c r="AD39" s="61"/>
    </row>
    <row r="40" spans="1:33" ht="20.100000000000001" customHeight="1" thickBot="1">
      <c r="A40" s="65" t="s">
        <v>86</v>
      </c>
      <c r="B40" s="62"/>
      <c r="C40" s="52"/>
      <c r="D40" s="53"/>
      <c r="F40" s="66" t="s">
        <v>28</v>
      </c>
      <c r="H40" s="57"/>
      <c r="Q40" s="18"/>
      <c r="R40" s="18"/>
      <c r="U40" s="54"/>
      <c r="W40" s="54" t="s">
        <v>92</v>
      </c>
      <c r="X40" s="80">
        <f>COUNTA(X15:X34)</f>
        <v>0</v>
      </c>
      <c r="Y40" s="64" t="s">
        <v>25</v>
      </c>
      <c r="Z40" s="85">
        <v>130</v>
      </c>
      <c r="AA40" s="18"/>
      <c r="AB40" s="93">
        <f>X40*Z40</f>
        <v>0</v>
      </c>
      <c r="AC40" s="18"/>
      <c r="AD40" s="61"/>
    </row>
    <row r="41" spans="1:33" ht="2.25" customHeight="1">
      <c r="A41" s="65"/>
      <c r="B41" s="67"/>
      <c r="C41" s="52"/>
      <c r="D41" s="53"/>
      <c r="H41" s="57"/>
      <c r="J41" s="18"/>
      <c r="K41" s="18"/>
      <c r="L41" s="18"/>
      <c r="M41" s="18"/>
      <c r="N41" s="18"/>
      <c r="O41" s="18"/>
      <c r="P41" s="18"/>
      <c r="Q41" s="18"/>
      <c r="R41" s="58"/>
      <c r="S41" s="58"/>
      <c r="T41" s="58"/>
      <c r="U41" s="58"/>
      <c r="V41" s="58"/>
      <c r="Z41" s="86"/>
      <c r="AB41" s="94"/>
      <c r="AC41" s="18"/>
      <c r="AD41" s="61"/>
    </row>
    <row r="42" spans="1:33" ht="20.100000000000001" customHeight="1">
      <c r="A42" s="65" t="s">
        <v>87</v>
      </c>
      <c r="B42" s="67"/>
      <c r="C42" s="53"/>
      <c r="D42" s="53"/>
      <c r="F42" s="17" t="s">
        <v>23</v>
      </c>
      <c r="H42" s="57"/>
      <c r="Q42" s="18"/>
      <c r="T42" s="66"/>
      <c r="Z42" s="59"/>
      <c r="AB42" s="94"/>
      <c r="AC42" s="18"/>
      <c r="AD42" s="18"/>
    </row>
    <row r="43" spans="1:33" ht="20.25" customHeight="1" thickBot="1">
      <c r="A43" s="124" t="s">
        <v>93</v>
      </c>
      <c r="B43" s="124"/>
      <c r="C43" s="124"/>
      <c r="D43" s="124"/>
      <c r="E43" s="40" t="s">
        <v>29</v>
      </c>
      <c r="F43" s="17" t="s">
        <v>61</v>
      </c>
      <c r="H43" s="68"/>
      <c r="I43" s="69"/>
      <c r="R43" s="18"/>
      <c r="S43" s="18"/>
      <c r="T43" s="18"/>
      <c r="U43" s="54"/>
      <c r="V43" s="18"/>
      <c r="W43" s="54"/>
      <c r="X43" s="54"/>
      <c r="Y43" s="54"/>
      <c r="Z43" s="54" t="s">
        <v>17</v>
      </c>
      <c r="AA43" s="64"/>
      <c r="AB43" s="95">
        <f>SUM(AB36,AB38,AB40)</f>
        <v>0</v>
      </c>
      <c r="AC43" s="18"/>
    </row>
    <row r="44" spans="1:33" ht="18" customHeight="1">
      <c r="A44" s="124"/>
      <c r="B44" s="124"/>
      <c r="C44" s="124"/>
      <c r="D44" s="124"/>
      <c r="E44" s="40" t="s">
        <v>30</v>
      </c>
      <c r="F44" s="72" t="s">
        <v>22</v>
      </c>
      <c r="H44" s="68"/>
      <c r="Q44" s="42"/>
      <c r="R44" s="77"/>
      <c r="AB44" s="60"/>
      <c r="AC44" s="18"/>
    </row>
    <row r="45" spans="1:33" ht="18" customHeight="1">
      <c r="C45" s="70" t="s">
        <v>32</v>
      </c>
      <c r="E45" s="40" t="s">
        <v>31</v>
      </c>
      <c r="F45" s="78" t="s">
        <v>21</v>
      </c>
      <c r="H45" s="73"/>
      <c r="I45" s="74"/>
      <c r="J45" s="75"/>
      <c r="K45" s="75"/>
      <c r="L45" s="75"/>
      <c r="M45" s="75"/>
      <c r="N45" s="75"/>
      <c r="O45" s="75"/>
      <c r="P45" s="75"/>
      <c r="Q45" s="76"/>
      <c r="R45" s="79"/>
      <c r="V45" s="58"/>
      <c r="AC45" s="18"/>
      <c r="AD45" s="18"/>
    </row>
    <row r="46" spans="1:33" ht="18" customHeight="1">
      <c r="C46" s="71" t="s">
        <v>33</v>
      </c>
      <c r="D46" s="83" t="s">
        <v>60</v>
      </c>
      <c r="H46" s="79"/>
      <c r="P46" s="75"/>
      <c r="Q46" s="79"/>
      <c r="R46" s="74"/>
      <c r="S46" s="58"/>
      <c r="AC46" s="18"/>
    </row>
    <row r="47" spans="1:33" ht="18" customHeight="1">
      <c r="C47" s="42" t="s">
        <v>27</v>
      </c>
      <c r="D47" s="83" t="s">
        <v>59</v>
      </c>
      <c r="H47" s="74"/>
      <c r="Q47" s="74"/>
      <c r="AC47" s="18"/>
    </row>
    <row r="48" spans="1:33" ht="20.100000000000001" customHeight="1">
      <c r="I48" s="58"/>
      <c r="J48" s="58"/>
      <c r="K48" s="58"/>
      <c r="L48" s="58"/>
      <c r="M48" s="58"/>
      <c r="N48" s="58"/>
      <c r="O48" s="58"/>
      <c r="P48" s="58"/>
      <c r="AC48" s="18"/>
    </row>
  </sheetData>
  <sheetProtection algorithmName="SHA-512" hashValue="IvD5dEmu9tdUXFVEDnoBJClpObR2i0YP8PUwem1TBqjOfKFAsVTzvGUMgqMXq5li0tWACad1GwE1VNaM1BOjbg==" saltValue="dfDNpSFmexhOGGY+E81eow==" spinCount="100000" sheet="1" formatCells="0" formatColumns="0" formatRows="0"/>
  <mergeCells count="25">
    <mergeCell ref="Z5:AB5"/>
    <mergeCell ref="I3:P3"/>
    <mergeCell ref="I2:P2"/>
    <mergeCell ref="I5:P5"/>
    <mergeCell ref="I4:P4"/>
    <mergeCell ref="AA3:AB3"/>
    <mergeCell ref="Z6:AB7"/>
    <mergeCell ref="Z13:AD13"/>
    <mergeCell ref="Z14:AD14"/>
    <mergeCell ref="C13:D13"/>
    <mergeCell ref="H12:P13"/>
    <mergeCell ref="B11:F11"/>
    <mergeCell ref="A43:D44"/>
    <mergeCell ref="D2:F2"/>
    <mergeCell ref="D3:F3"/>
    <mergeCell ref="D4:F4"/>
    <mergeCell ref="D5:F5"/>
    <mergeCell ref="D7:T7"/>
    <mergeCell ref="Q2:X2"/>
    <mergeCell ref="Q3:X3"/>
    <mergeCell ref="Q4:X4"/>
    <mergeCell ref="R12:U13"/>
    <mergeCell ref="W12:Y13"/>
    <mergeCell ref="Q5:X5"/>
    <mergeCell ref="D8:T8"/>
  </mergeCells>
  <phoneticPr fontId="0" type="noConversion"/>
  <conditionalFormatting sqref="R36:U36">
    <cfRule type="cellIs" dxfId="5" priority="6" stopIfTrue="1" operator="equal">
      <formula>0</formula>
    </cfRule>
  </conditionalFormatting>
  <conditionalFormatting sqref="W38 X40">
    <cfRule type="cellIs" dxfId="4" priority="5" stopIfTrue="1" operator="equal">
      <formula>0</formula>
    </cfRule>
  </conditionalFormatting>
  <conditionalFormatting sqref="AB36">
    <cfRule type="cellIs" dxfId="3" priority="4" stopIfTrue="1" operator="equal">
      <formula>0</formula>
    </cfRule>
  </conditionalFormatting>
  <conditionalFormatting sqref="AB36 AB38 AB40 AB43">
    <cfRule type="cellIs" dxfId="2" priority="3" stopIfTrue="1" operator="equal">
      <formula>0</formula>
    </cfRule>
  </conditionalFormatting>
  <conditionalFormatting sqref="AB15:AB34">
    <cfRule type="cellIs" dxfId="1" priority="2" stopIfTrue="1" operator="equal">
      <formula>0</formula>
    </cfRule>
  </conditionalFormatting>
  <hyperlinks>
    <hyperlink ref="F44" r:id="rId1" xr:uid="{00000000-0004-0000-0100-000000000000}"/>
    <hyperlink ref="F45" r:id="rId2" xr:uid="{00000000-0004-0000-0100-000001000000}"/>
    <hyperlink ref="B11:F11" location="Characteristics!A1" display="Information provided on the &quot;Characteristics&quot; tab is included with published results" xr:uid="{00000000-0004-0000-0100-000002000000}"/>
  </hyperlinks>
  <printOptions horizontalCentered="1" verticalCentered="1"/>
  <pageMargins left="0" right="0" top="0" bottom="0" header="0" footer="0"/>
  <pageSetup scale="66" fitToHeight="0" orientation="landscape" r:id="rId3"/>
  <headerFooter alignWithMargins="0"/>
  <ignoredErrors>
    <ignoredError sqref="AA3"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H29"/>
  <sheetViews>
    <sheetView workbookViewId="0">
      <selection activeCell="B29" sqref="B29"/>
    </sheetView>
  </sheetViews>
  <sheetFormatPr defaultColWidth="8.88671875" defaultRowHeight="15"/>
  <cols>
    <col min="1" max="1" width="3.33203125" style="2" customWidth="1"/>
    <col min="2" max="2" width="14.109375" style="2" customWidth="1"/>
    <col min="3" max="3" width="10.77734375" style="2" bestFit="1" customWidth="1"/>
    <col min="4" max="4" width="10.21875" style="2" bestFit="1" customWidth="1"/>
    <col min="5" max="5" width="6.21875" style="2" bestFit="1" customWidth="1"/>
    <col min="6" max="6" width="9.6640625" style="2" customWidth="1"/>
    <col min="7" max="7" width="6.21875" style="2" customWidth="1"/>
    <col min="8" max="8" width="5.77734375" style="2" customWidth="1"/>
    <col min="9" max="16384" width="8.88671875" style="2"/>
  </cols>
  <sheetData>
    <row r="1" spans="1:8" ht="24" customHeight="1">
      <c r="A1" s="1" t="s">
        <v>47</v>
      </c>
      <c r="C1" s="152" t="s">
        <v>34</v>
      </c>
      <c r="D1" s="152"/>
      <c r="E1" s="152"/>
      <c r="F1" s="152"/>
      <c r="G1" s="152"/>
      <c r="H1" s="152"/>
    </row>
    <row r="2" spans="1:8" ht="18">
      <c r="A2" s="3"/>
      <c r="C2" s="3"/>
      <c r="D2" s="3"/>
      <c r="E2" s="151" t="s">
        <v>41</v>
      </c>
      <c r="F2" s="151"/>
      <c r="G2" s="151"/>
      <c r="H2" s="151"/>
    </row>
    <row r="3" spans="1:8" ht="18">
      <c r="A3" s="3"/>
      <c r="B3" s="4" t="s">
        <v>44</v>
      </c>
      <c r="C3" s="5" t="s">
        <v>39</v>
      </c>
      <c r="D3" s="5" t="s">
        <v>40</v>
      </c>
      <c r="E3" s="6" t="s">
        <v>35</v>
      </c>
      <c r="F3" s="7" t="s">
        <v>38</v>
      </c>
      <c r="G3" s="7" t="s">
        <v>36</v>
      </c>
      <c r="H3" s="7" t="s">
        <v>37</v>
      </c>
    </row>
    <row r="4" spans="1:8" ht="15.75">
      <c r="A4" s="8">
        <v>1</v>
      </c>
      <c r="B4" s="81">
        <f t="shared" ref="B4:B23" si="0">VLOOKUP(A4,data,2)</f>
        <v>0</v>
      </c>
      <c r="C4" s="9"/>
      <c r="D4" s="9"/>
      <c r="E4" s="9"/>
      <c r="F4" s="9"/>
      <c r="G4" s="9"/>
      <c r="H4" s="9"/>
    </row>
    <row r="5" spans="1:8" ht="15.75">
      <c r="A5" s="8">
        <v>2</v>
      </c>
      <c r="B5" s="81">
        <f t="shared" si="0"/>
        <v>0</v>
      </c>
      <c r="C5" s="9"/>
      <c r="D5" s="9"/>
      <c r="E5" s="9"/>
      <c r="F5" s="9"/>
      <c r="G5" s="9"/>
      <c r="H5" s="9"/>
    </row>
    <row r="6" spans="1:8" ht="15.75">
      <c r="A6" s="8">
        <v>3</v>
      </c>
      <c r="B6" s="81">
        <f t="shared" si="0"/>
        <v>0</v>
      </c>
      <c r="C6" s="9"/>
      <c r="D6" s="9"/>
      <c r="E6" s="9"/>
      <c r="F6" s="9"/>
      <c r="G6" s="9"/>
      <c r="H6" s="9"/>
    </row>
    <row r="7" spans="1:8" ht="15.75">
      <c r="A7" s="8">
        <v>4</v>
      </c>
      <c r="B7" s="81">
        <f t="shared" si="0"/>
        <v>0</v>
      </c>
      <c r="C7" s="9"/>
      <c r="D7" s="9"/>
      <c r="E7" s="9"/>
      <c r="F7" s="9"/>
      <c r="G7" s="9"/>
      <c r="H7" s="9"/>
    </row>
    <row r="8" spans="1:8" ht="15.75">
      <c r="A8" s="8">
        <v>5</v>
      </c>
      <c r="B8" s="81">
        <f t="shared" si="0"/>
        <v>0</v>
      </c>
      <c r="C8" s="9"/>
      <c r="D8" s="9"/>
      <c r="E8" s="9"/>
      <c r="F8" s="9"/>
      <c r="G8" s="9"/>
      <c r="H8" s="9"/>
    </row>
    <row r="9" spans="1:8" ht="15.75">
      <c r="A9" s="8">
        <v>6</v>
      </c>
      <c r="B9" s="81">
        <f t="shared" si="0"/>
        <v>0</v>
      </c>
      <c r="C9" s="9"/>
      <c r="D9" s="9"/>
      <c r="E9" s="9"/>
      <c r="F9" s="9"/>
      <c r="G9" s="9"/>
      <c r="H9" s="9"/>
    </row>
    <row r="10" spans="1:8" ht="15.75">
      <c r="A10" s="8">
        <v>7</v>
      </c>
      <c r="B10" s="81">
        <f t="shared" si="0"/>
        <v>0</v>
      </c>
      <c r="C10" s="9"/>
      <c r="D10" s="9"/>
      <c r="E10" s="9"/>
      <c r="F10" s="9"/>
      <c r="G10" s="9"/>
      <c r="H10" s="9"/>
    </row>
    <row r="11" spans="1:8" ht="15.75">
      <c r="A11" s="8">
        <v>8</v>
      </c>
      <c r="B11" s="81">
        <f t="shared" si="0"/>
        <v>0</v>
      </c>
      <c r="C11" s="9"/>
      <c r="D11" s="9"/>
      <c r="E11" s="9"/>
      <c r="F11" s="9"/>
      <c r="G11" s="9"/>
      <c r="H11" s="9"/>
    </row>
    <row r="12" spans="1:8" ht="15.75">
      <c r="A12" s="8">
        <v>9</v>
      </c>
      <c r="B12" s="81">
        <f t="shared" si="0"/>
        <v>0</v>
      </c>
      <c r="C12" s="9"/>
      <c r="D12" s="9"/>
      <c r="E12" s="9"/>
      <c r="F12" s="9"/>
      <c r="G12" s="9"/>
      <c r="H12" s="9"/>
    </row>
    <row r="13" spans="1:8" ht="15.75">
      <c r="A13" s="8">
        <v>10</v>
      </c>
      <c r="B13" s="81">
        <f t="shared" si="0"/>
        <v>0</v>
      </c>
      <c r="C13" s="9"/>
      <c r="D13" s="9"/>
      <c r="E13" s="9"/>
      <c r="F13" s="9"/>
      <c r="G13" s="9"/>
      <c r="H13" s="9"/>
    </row>
    <row r="14" spans="1:8" ht="15.75">
      <c r="A14" s="8">
        <v>11</v>
      </c>
      <c r="B14" s="81">
        <f t="shared" si="0"/>
        <v>0</v>
      </c>
      <c r="C14" s="9"/>
      <c r="D14" s="9"/>
      <c r="E14" s="9"/>
      <c r="F14" s="9"/>
      <c r="G14" s="9"/>
      <c r="H14" s="9"/>
    </row>
    <row r="15" spans="1:8" ht="15.75">
      <c r="A15" s="8">
        <v>12</v>
      </c>
      <c r="B15" s="81">
        <f t="shared" si="0"/>
        <v>0</v>
      </c>
      <c r="C15" s="9"/>
      <c r="D15" s="9"/>
      <c r="E15" s="9"/>
      <c r="F15" s="9"/>
      <c r="G15" s="9"/>
      <c r="H15" s="9"/>
    </row>
    <row r="16" spans="1:8" ht="15.75">
      <c r="A16" s="8">
        <v>13</v>
      </c>
      <c r="B16" s="81">
        <f t="shared" si="0"/>
        <v>0</v>
      </c>
      <c r="C16" s="9"/>
      <c r="D16" s="9"/>
      <c r="E16" s="9"/>
      <c r="F16" s="9"/>
      <c r="G16" s="9"/>
      <c r="H16" s="9"/>
    </row>
    <row r="17" spans="1:8" ht="15.75">
      <c r="A17" s="8">
        <v>14</v>
      </c>
      <c r="B17" s="81">
        <f t="shared" si="0"/>
        <v>0</v>
      </c>
      <c r="C17" s="9"/>
      <c r="D17" s="9"/>
      <c r="E17" s="9"/>
      <c r="F17" s="9"/>
      <c r="G17" s="9"/>
      <c r="H17" s="9"/>
    </row>
    <row r="18" spans="1:8" ht="15.75">
      <c r="A18" s="8">
        <v>15</v>
      </c>
      <c r="B18" s="81">
        <f t="shared" si="0"/>
        <v>0</v>
      </c>
      <c r="C18" s="9"/>
      <c r="D18" s="9"/>
      <c r="E18" s="9"/>
      <c r="F18" s="9"/>
      <c r="G18" s="9"/>
      <c r="H18" s="9"/>
    </row>
    <row r="19" spans="1:8" ht="15.75">
      <c r="A19" s="8">
        <v>16</v>
      </c>
      <c r="B19" s="81">
        <f t="shared" si="0"/>
        <v>0</v>
      </c>
      <c r="C19" s="9"/>
      <c r="D19" s="9"/>
      <c r="E19" s="9"/>
      <c r="F19" s="9"/>
      <c r="G19" s="9"/>
      <c r="H19" s="9"/>
    </row>
    <row r="20" spans="1:8" ht="15.75">
      <c r="A20" s="8">
        <v>17</v>
      </c>
      <c r="B20" s="81">
        <f t="shared" si="0"/>
        <v>0</v>
      </c>
      <c r="C20" s="9"/>
      <c r="D20" s="9"/>
      <c r="E20" s="9"/>
      <c r="F20" s="9"/>
      <c r="G20" s="9"/>
      <c r="H20" s="9"/>
    </row>
    <row r="21" spans="1:8" ht="15.75">
      <c r="A21" s="8">
        <v>18</v>
      </c>
      <c r="B21" s="81">
        <f t="shared" si="0"/>
        <v>0</v>
      </c>
      <c r="C21" s="9"/>
      <c r="D21" s="9"/>
      <c r="E21" s="9"/>
      <c r="F21" s="9"/>
      <c r="G21" s="9"/>
      <c r="H21" s="9"/>
    </row>
    <row r="22" spans="1:8" ht="15.75">
      <c r="A22" s="8">
        <v>19</v>
      </c>
      <c r="B22" s="81">
        <f t="shared" si="0"/>
        <v>0</v>
      </c>
      <c r="C22" s="9"/>
      <c r="D22" s="9"/>
      <c r="E22" s="9"/>
      <c r="F22" s="9"/>
      <c r="G22" s="9"/>
      <c r="H22" s="9"/>
    </row>
    <row r="23" spans="1:8" ht="15.75">
      <c r="A23" s="8">
        <v>20</v>
      </c>
      <c r="B23" s="81">
        <f t="shared" si="0"/>
        <v>0</v>
      </c>
      <c r="C23" s="9"/>
      <c r="D23" s="9"/>
      <c r="E23" s="9"/>
      <c r="F23" s="9"/>
      <c r="G23" s="9"/>
      <c r="H23" s="9"/>
    </row>
    <row r="25" spans="1:8" ht="17.25">
      <c r="A25" s="10" t="s">
        <v>45</v>
      </c>
    </row>
    <row r="26" spans="1:8" ht="17.25">
      <c r="A26" s="10" t="s">
        <v>46</v>
      </c>
    </row>
    <row r="27" spans="1:8" ht="17.25">
      <c r="A27" s="82" t="s">
        <v>48</v>
      </c>
    </row>
    <row r="29" spans="1:8">
      <c r="B29" s="11" t="s">
        <v>42</v>
      </c>
    </row>
  </sheetData>
  <sheetProtection password="C724" sheet="1"/>
  <mergeCells count="2">
    <mergeCell ref="E2:H2"/>
    <mergeCell ref="C1:H1"/>
  </mergeCells>
  <conditionalFormatting sqref="B4:B23">
    <cfRule type="cellIs" dxfId="0" priority="1" stopIfTrue="1" operator="equal">
      <formula>0</formula>
    </cfRule>
  </conditionalFormatting>
  <hyperlinks>
    <hyperlink ref="B29" location="'Entry sheet'!A1" display="back to entry sheet" xr:uid="{00000000-0004-0000-0200-000000000000}"/>
  </hyperlinks>
  <pageMargins left="0.7" right="0.7" top="0.75" bottom="0.75" header="0.3" footer="0.3"/>
  <pageSetup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30"/>
  <sheetViews>
    <sheetView workbookViewId="0">
      <selection activeCell="O21" sqref="O21"/>
    </sheetView>
  </sheetViews>
  <sheetFormatPr defaultRowHeight="12.75"/>
  <cols>
    <col min="1" max="1" width="12.21875" style="104" customWidth="1"/>
    <col min="2" max="3" width="8.88671875" style="97"/>
    <col min="4" max="4" width="10.33203125" style="97" customWidth="1"/>
    <col min="5" max="5" width="0.77734375" style="97" customWidth="1"/>
    <col min="6" max="6" width="7.109375" style="97" hidden="1" customWidth="1"/>
    <col min="7" max="7" width="12.21875" style="97" customWidth="1"/>
    <col min="8" max="8" width="3.21875" style="97" customWidth="1"/>
    <col min="9" max="9" width="15.77734375" style="97" customWidth="1"/>
    <col min="10" max="16384" width="8.88671875" style="97"/>
  </cols>
  <sheetData>
    <row r="1" spans="1:10" ht="48" customHeight="1">
      <c r="A1" s="155"/>
      <c r="B1" s="155"/>
      <c r="C1" s="155"/>
      <c r="D1" s="155"/>
      <c r="E1" s="155"/>
      <c r="F1" s="155"/>
      <c r="G1" s="155"/>
      <c r="H1" s="155"/>
      <c r="I1" s="155"/>
    </row>
    <row r="2" spans="1:10" ht="24.75" customHeight="1">
      <c r="A2" s="98" t="s">
        <v>67</v>
      </c>
      <c r="B2" s="99"/>
      <c r="C2" s="99"/>
      <c r="D2" s="99"/>
      <c r="E2" s="99"/>
      <c r="F2" s="99"/>
      <c r="G2" s="99"/>
      <c r="H2" s="99"/>
      <c r="I2" s="100" t="s">
        <v>68</v>
      </c>
    </row>
    <row r="3" spans="1:10">
      <c r="A3" s="101" t="s">
        <v>91</v>
      </c>
    </row>
    <row r="4" spans="1:10">
      <c r="A4" s="101" t="s">
        <v>87</v>
      </c>
    </row>
    <row r="6" spans="1:10" ht="13.5" thickBot="1">
      <c r="A6" s="102" t="s">
        <v>69</v>
      </c>
      <c r="B6" s="102"/>
      <c r="G6" s="103"/>
      <c r="I6" s="101"/>
    </row>
    <row r="7" spans="1:10" ht="15" customHeight="1">
      <c r="A7" s="159" t="str">
        <f>IF('Entry sheet'!D2=0,"",'Entry sheet'!D2)</f>
        <v/>
      </c>
      <c r="B7" s="160"/>
      <c r="C7" s="161"/>
      <c r="D7" s="120"/>
      <c r="G7" s="103" t="s">
        <v>80</v>
      </c>
      <c r="I7" s="112">
        <f ca="1">TODAY()</f>
        <v>44586</v>
      </c>
    </row>
    <row r="8" spans="1:10" ht="15" customHeight="1">
      <c r="A8" s="162" t="str">
        <f>IF('Entry sheet'!D3=0,"",'Entry sheet'!D3)</f>
        <v/>
      </c>
      <c r="B8" s="163"/>
      <c r="C8" s="164"/>
      <c r="D8" s="120"/>
      <c r="G8" s="103"/>
      <c r="I8" s="112"/>
    </row>
    <row r="9" spans="1:10" ht="15" customHeight="1">
      <c r="A9" s="162" t="str">
        <f>IF('Entry sheet'!D4=0,"",'Entry sheet'!D4)</f>
        <v/>
      </c>
      <c r="B9" s="163"/>
      <c r="C9" s="164"/>
      <c r="D9" s="120"/>
      <c r="G9" s="103" t="s">
        <v>97</v>
      </c>
      <c r="I9" s="168" t="str">
        <f>IF('Entry sheet'!Q2=0,"",'Entry sheet'!Q2)</f>
        <v/>
      </c>
    </row>
    <row r="10" spans="1:10" ht="15" customHeight="1" thickBot="1">
      <c r="A10" s="165" t="str">
        <f>IF('Entry sheet'!D5=0,"",'Entry sheet'!D5)</f>
        <v/>
      </c>
      <c r="B10" s="166"/>
      <c r="C10" s="167"/>
      <c r="D10" s="120"/>
      <c r="G10" s="103"/>
      <c r="I10" s="168"/>
    </row>
    <row r="11" spans="1:10" ht="46.5" customHeight="1">
      <c r="A11" s="114"/>
      <c r="B11" s="115"/>
      <c r="C11" s="115"/>
      <c r="D11" s="115"/>
      <c r="G11" s="103"/>
      <c r="I11" s="112"/>
    </row>
    <row r="12" spans="1:10" ht="15" customHeight="1">
      <c r="A12" s="153" t="s">
        <v>99</v>
      </c>
      <c r="B12" s="153"/>
      <c r="C12" s="153"/>
      <c r="D12" s="153"/>
      <c r="E12" s="153"/>
      <c r="F12" s="153"/>
      <c r="G12" s="153"/>
      <c r="H12" s="153"/>
      <c r="I12" s="153"/>
    </row>
    <row r="13" spans="1:10" ht="7.5" customHeight="1"/>
    <row r="14" spans="1:10">
      <c r="A14" s="105" t="s">
        <v>70</v>
      </c>
      <c r="B14" s="156" t="s">
        <v>71</v>
      </c>
      <c r="C14" s="156"/>
      <c r="D14" s="156"/>
      <c r="E14" s="106"/>
      <c r="F14" s="106"/>
      <c r="G14" s="107" t="s">
        <v>72</v>
      </c>
      <c r="H14" s="106"/>
      <c r="I14" s="116" t="s">
        <v>73</v>
      </c>
      <c r="J14" s="108"/>
    </row>
    <row r="15" spans="1:10" ht="24.95" customHeight="1">
      <c r="A15" s="108">
        <f>'Entry sheet'!U36+'Entry sheet'!T36+'Entry sheet'!S36+'Entry sheet'!R36</f>
        <v>0</v>
      </c>
      <c r="B15" s="157" t="s">
        <v>81</v>
      </c>
      <c r="C15" s="157"/>
      <c r="D15" s="157"/>
      <c r="G15" s="109">
        <v>390</v>
      </c>
      <c r="H15" s="109"/>
      <c r="I15" s="109">
        <f>A15*G15</f>
        <v>0</v>
      </c>
    </row>
    <row r="16" spans="1:10">
      <c r="B16" s="158"/>
      <c r="C16" s="158"/>
      <c r="D16" s="158"/>
      <c r="G16" s="109"/>
      <c r="H16" s="109"/>
    </row>
    <row r="17" spans="1:9" ht="24.95" customHeight="1">
      <c r="A17" s="108">
        <f>'Entry sheet'!W38</f>
        <v>0</v>
      </c>
      <c r="B17" s="154" t="s">
        <v>82</v>
      </c>
      <c r="C17" s="154"/>
      <c r="D17" s="154"/>
      <c r="G17" s="109">
        <v>260</v>
      </c>
      <c r="H17" s="109"/>
      <c r="I17" s="109">
        <f>A17*G17</f>
        <v>0</v>
      </c>
    </row>
    <row r="18" spans="1:9">
      <c r="G18" s="109"/>
      <c r="H18" s="109"/>
      <c r="I18" s="97" t="s">
        <v>74</v>
      </c>
    </row>
    <row r="19" spans="1:9" ht="24.95" customHeight="1">
      <c r="A19" s="108">
        <f>'Entry sheet'!X40</f>
        <v>0</v>
      </c>
      <c r="B19" s="154" t="s">
        <v>83</v>
      </c>
      <c r="C19" s="154"/>
      <c r="D19" s="154"/>
      <c r="G19" s="109">
        <v>130</v>
      </c>
      <c r="H19" s="109"/>
      <c r="I19" s="109">
        <f>A19*G19</f>
        <v>0</v>
      </c>
    </row>
    <row r="20" spans="1:9">
      <c r="I20" s="97" t="s">
        <v>74</v>
      </c>
    </row>
    <row r="21" spans="1:9">
      <c r="I21" s="97" t="s">
        <v>74</v>
      </c>
    </row>
    <row r="22" spans="1:9">
      <c r="I22" s="97" t="s">
        <v>74</v>
      </c>
    </row>
    <row r="23" spans="1:9">
      <c r="I23" s="97" t="s">
        <v>74</v>
      </c>
    </row>
    <row r="24" spans="1:9">
      <c r="I24" s="97" t="s">
        <v>74</v>
      </c>
    </row>
    <row r="25" spans="1:9" ht="13.5" thickBot="1">
      <c r="A25" s="117"/>
      <c r="B25" s="113"/>
      <c r="C25" s="113"/>
      <c r="D25" s="113"/>
      <c r="E25" s="113"/>
      <c r="F25" s="113"/>
      <c r="G25" s="113"/>
      <c r="H25" s="113"/>
      <c r="I25" s="113"/>
    </row>
    <row r="26" spans="1:9" ht="31.5" customHeight="1">
      <c r="G26" s="118" t="s">
        <v>75</v>
      </c>
      <c r="H26" s="118"/>
      <c r="I26" s="119">
        <f>SUM(I15:I24)</f>
        <v>0</v>
      </c>
    </row>
    <row r="27" spans="1:9">
      <c r="A27" s="102" t="s">
        <v>76</v>
      </c>
      <c r="D27" s="110" t="s">
        <v>77</v>
      </c>
      <c r="I27" s="111" t="s">
        <v>78</v>
      </c>
    </row>
    <row r="28" spans="1:9">
      <c r="A28" s="104" t="s">
        <v>23</v>
      </c>
      <c r="D28" s="97" t="s">
        <v>79</v>
      </c>
      <c r="I28" s="111" t="s">
        <v>73</v>
      </c>
    </row>
    <row r="29" spans="1:9">
      <c r="A29" s="101" t="s">
        <v>61</v>
      </c>
      <c r="D29" s="97" t="s">
        <v>91</v>
      </c>
    </row>
    <row r="30" spans="1:9">
      <c r="A30" s="104" t="s">
        <v>22</v>
      </c>
      <c r="D30" s="97" t="s">
        <v>87</v>
      </c>
    </row>
  </sheetData>
  <sheetProtection algorithmName="SHA-512" hashValue="ACqz+ogM+DrT9SVcp6yWVrXIn2Voijqw209UUM3FSMy+Ld/wSZektJjo/So4ioQOgSV/gSTCD7/mY6Fd4gfpLQ==" saltValue="ntRI6ZnsMyYqsG/FuMoUJQ==" spinCount="100000" sheet="1" selectLockedCells="1"/>
  <mergeCells count="12">
    <mergeCell ref="A12:I12"/>
    <mergeCell ref="B19:D19"/>
    <mergeCell ref="A1:I1"/>
    <mergeCell ref="B14:D14"/>
    <mergeCell ref="B15:D15"/>
    <mergeCell ref="B16:D16"/>
    <mergeCell ref="B17:D17"/>
    <mergeCell ref="A7:C7"/>
    <mergeCell ref="A8:C8"/>
    <mergeCell ref="A10:C10"/>
    <mergeCell ref="A9:C9"/>
    <mergeCell ref="I9:I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Entry sheet</vt:lpstr>
      <vt:lpstr>Characteristics</vt:lpstr>
      <vt:lpstr>Invoice</vt:lpstr>
      <vt:lpstr>data</vt:lpstr>
      <vt:lpstr>Entries</vt:lpstr>
    </vt:vector>
  </TitlesOfParts>
  <Company>UW Madison Agronomy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Roth</dc:creator>
  <cp:lastModifiedBy>Adam Roth</cp:lastModifiedBy>
  <cp:lastPrinted>2022-01-25T17:04:03Z</cp:lastPrinted>
  <dcterms:created xsi:type="dcterms:W3CDTF">1999-01-07T20:44:46Z</dcterms:created>
  <dcterms:modified xsi:type="dcterms:W3CDTF">2022-01-25T17:12:01Z</dcterms:modified>
</cp:coreProperties>
</file>